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firstSheet="3" activeTab="5"/>
  </bookViews>
  <sheets>
    <sheet name="instrukcja" sheetId="1" r:id="rId1"/>
    <sheet name="12-g.p.w.fund.cel." sheetId="2" r:id="rId2"/>
    <sheet name="42-samorz.inst.kult." sheetId="3" r:id="rId3"/>
    <sheet name="62-samodz.publ.ZOZ samorz." sheetId="4" r:id="rId4"/>
    <sheet name="82-samorz.osoba prawna" sheetId="5" r:id="rId5"/>
    <sheet name="99-zbiorczo" sheetId="6" r:id="rId6"/>
    <sheet name="LISTA" sheetId="7" r:id="rId7"/>
    <sheet name="RBZE" sheetId="8" state="hidden" r:id="rId8"/>
    <sheet name="RBZF" sheetId="9" state="hidden" r:id="rId9"/>
    <sheet name="RBZP" sheetId="10" state="hidden" r:id="rId10"/>
    <sheet name="RBZK" sheetId="11" state="hidden" r:id="rId11"/>
  </sheets>
  <definedNames>
    <definedName name="INSTRUMENTY">'LISTA'!$A$2:$A$4</definedName>
    <definedName name="nr.gmin">'instrukcja'!$E$32:$G$36</definedName>
    <definedName name="_xlnm.Print_Area" localSheetId="0">'instrukcja'!$A$1:$E$32</definedName>
    <definedName name="OPROCENTOWANIE">'LISTA'!$A$8:$A$9</definedName>
    <definedName name="RBZE_Dane">'RBZE'!$A$1:$DC$5</definedName>
    <definedName name="RBZF_Dane">'RBZF'!$A$1:$BA$5</definedName>
    <definedName name="RBZK_Dane">'RBZK'!$A$1:$Q$41</definedName>
    <definedName name="RBZP_Dane">'RBZP'!$A$1:$P$41</definedName>
    <definedName name="WALUTA">'LISTA'!$A$15:$A$41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</authors>
  <commentList>
    <comment ref="H8" authorId="0">
      <text>
        <r>
          <rPr>
            <sz val="8"/>
            <rFont val="Tahoma"/>
            <family val="0"/>
          </rPr>
          <t xml:space="preserve">Wartosc komorki musi być miedzy 1 a 4
</t>
        </r>
      </text>
    </comment>
    <comment ref="K8" authorId="0">
      <text>
        <r>
          <rPr>
            <sz val="8"/>
            <rFont val="Tahoma"/>
            <family val="0"/>
          </rPr>
          <t xml:space="preserve">Rok w zapisie 4 cyfrowym
</t>
        </r>
      </text>
    </comment>
  </commentList>
</comments>
</file>

<file path=xl/comments3.xml><?xml version="1.0" encoding="utf-8"?>
<comments xmlns="http://schemas.openxmlformats.org/spreadsheetml/2006/main">
  <authors>
    <author>MIN-BMP</author>
    <author>Barbara Partyka</author>
  </authors>
  <commentList>
    <comment ref="A3" authorId="0">
      <text>
        <r>
          <rPr>
            <b/>
            <sz val="8"/>
            <rFont val="Tahoma"/>
            <family val="0"/>
          </rPr>
          <t>Wybierz nazwę z listy poniżej</t>
        </r>
      </text>
    </comment>
    <comment ref="H8" authorId="1">
      <text>
        <r>
          <rPr>
            <sz val="8"/>
            <rFont val="Tahoma"/>
            <family val="0"/>
          </rPr>
          <t xml:space="preserve">Wartosc komorki musi być miedzy 1 a 4
</t>
        </r>
      </text>
    </comment>
    <comment ref="K8" authorId="1">
      <text>
        <r>
          <rPr>
            <sz val="8"/>
            <rFont val="Tahoma"/>
            <family val="0"/>
          </rPr>
          <t xml:space="preserve">Rok w zapisie 4 cyfrowym
</t>
        </r>
      </text>
    </comment>
  </commentList>
</comments>
</file>

<file path=xl/comments4.xml><?xml version="1.0" encoding="utf-8"?>
<comments xmlns="http://schemas.openxmlformats.org/spreadsheetml/2006/main">
  <authors>
    <author>MIN-BMP</author>
  </authors>
  <commentList>
    <comment ref="A3" authorId="0">
      <text>
        <r>
          <rPr>
            <b/>
            <sz val="8"/>
            <rFont val="Tahoma"/>
            <family val="0"/>
          </rPr>
          <t>Wybierz nazwę z listy poniżej</t>
        </r>
      </text>
    </comment>
  </commentList>
</comments>
</file>

<file path=xl/comments5.xml><?xml version="1.0" encoding="utf-8"?>
<comments xmlns="http://schemas.openxmlformats.org/spreadsheetml/2006/main">
  <authors>
    <author>MIN-BMP</author>
    <author>Barbara Partyka</author>
  </authors>
  <commentList>
    <comment ref="A3" authorId="0">
      <text>
        <r>
          <rPr>
            <b/>
            <sz val="8"/>
            <rFont val="Tahoma"/>
            <family val="0"/>
          </rPr>
          <t>Wybierz nazwę z listy poniżej</t>
        </r>
      </text>
    </comment>
    <comment ref="H8" authorId="1">
      <text>
        <r>
          <rPr>
            <sz val="8"/>
            <rFont val="Tahoma"/>
            <family val="0"/>
          </rPr>
          <t xml:space="preserve">Wartosc komorki musi być miedzy 1 a 4
</t>
        </r>
      </text>
    </comment>
    <comment ref="K8" authorId="1">
      <text>
        <r>
          <rPr>
            <sz val="8"/>
            <rFont val="Tahoma"/>
            <family val="0"/>
          </rPr>
          <t xml:space="preserve">Rok w zapisie 4 cyfrowym
</t>
        </r>
      </text>
    </comment>
  </commentList>
</comments>
</file>

<file path=xl/comments6.xml><?xml version="1.0" encoding="utf-8"?>
<comments xmlns="http://schemas.openxmlformats.org/spreadsheetml/2006/main">
  <authors>
    <author>MIN-BMP</author>
    <author>Barbara Partyka</author>
  </authors>
  <commentList>
    <comment ref="A3" authorId="0">
      <text>
        <r>
          <rPr>
            <b/>
            <sz val="8"/>
            <rFont val="Tahoma"/>
            <family val="0"/>
          </rPr>
          <t>Wybierz nazwę z listy poniżej</t>
        </r>
      </text>
    </comment>
    <comment ref="H8" authorId="1">
      <text>
        <r>
          <rPr>
            <sz val="8"/>
            <rFont val="Tahoma"/>
            <family val="0"/>
          </rPr>
          <t xml:space="preserve">Wartosc komorki musi być miedzy 1 a 4
</t>
        </r>
      </text>
    </comment>
    <comment ref="K8" authorId="1">
      <text>
        <r>
          <rPr>
            <sz val="8"/>
            <rFont val="Tahoma"/>
            <family val="0"/>
          </rPr>
          <t xml:space="preserve">Rok w zapisie 4 cyfrowym
</t>
        </r>
      </text>
    </comment>
  </commentList>
</comments>
</file>

<file path=xl/sharedStrings.xml><?xml version="1.0" encoding="utf-8"?>
<sst xmlns="http://schemas.openxmlformats.org/spreadsheetml/2006/main" count="1032" uniqueCount="414">
  <si>
    <t>Ministerstwo Finansów , ul.Świętokrzyska 12, 00-916 Warszawa</t>
  </si>
  <si>
    <t xml:space="preserve">Nazwa jednostki sprawozdawczej </t>
  </si>
  <si>
    <t>Rb-Z   KWARTALNE SPRAWOZDANIE O STANIE ZOBOWIĄZAŃ WG TYTUŁÓW</t>
  </si>
  <si>
    <t>DŁUŻNYCH ORAZ GWARANCJI I PORĘCZEŃ</t>
  </si>
  <si>
    <t>Adres jednostki sprawozdawczej</t>
  </si>
  <si>
    <t>gminnego, powiatowego lub wojewódzkiego funduszu celowego</t>
  </si>
  <si>
    <t>Numer identyfikacyjny REGON</t>
  </si>
  <si>
    <t xml:space="preserve">     za okres od początku roku do końca </t>
  </si>
  <si>
    <t>kwartału</t>
  </si>
  <si>
    <t xml:space="preserve">  roku</t>
  </si>
  <si>
    <t>Nazwa województwa</t>
  </si>
  <si>
    <t>SYMBOLE</t>
  </si>
  <si>
    <t>Nazwa powiatu / zwiazku</t>
  </si>
  <si>
    <t>WOJ..</t>
  </si>
  <si>
    <t>POWIAT</t>
  </si>
  <si>
    <t>GMINA</t>
  </si>
  <si>
    <t>TYP GM.</t>
  </si>
  <si>
    <t>ZWIĄZEK JST</t>
  </si>
  <si>
    <t>GRUPA</t>
  </si>
  <si>
    <t>Nazwa gminy / zwiazku</t>
  </si>
  <si>
    <t>Zobowiązania według tytułów dłużnych</t>
  </si>
  <si>
    <t>z tego wobec wierzycieli:</t>
  </si>
  <si>
    <t>Kwota</t>
  </si>
  <si>
    <t>krajowych</t>
  </si>
  <si>
    <t xml:space="preserve">      zagranicznych</t>
  </si>
  <si>
    <t xml:space="preserve">                Wyszczególnienie</t>
  </si>
  <si>
    <t>zadłużenia</t>
  </si>
  <si>
    <t>w tym wobec :</t>
  </si>
  <si>
    <t>w tym wobec:</t>
  </si>
  <si>
    <t>ogółem</t>
  </si>
  <si>
    <t xml:space="preserve">Sektora </t>
  </si>
  <si>
    <t>z tego wobec:</t>
  </si>
  <si>
    <t>Banku</t>
  </si>
  <si>
    <t xml:space="preserve">Banków </t>
  </si>
  <si>
    <t xml:space="preserve">rządów </t>
  </si>
  <si>
    <t>między-</t>
  </si>
  <si>
    <t>(kol. 3+11)</t>
  </si>
  <si>
    <t>finansów</t>
  </si>
  <si>
    <t>w tym wobec</t>
  </si>
  <si>
    <t>Sektora</t>
  </si>
  <si>
    <t>centralnego</t>
  </si>
  <si>
    <t>komercyjnych</t>
  </si>
  <si>
    <t>i agend</t>
  </si>
  <si>
    <t>narodowych</t>
  </si>
  <si>
    <t>publicznych</t>
  </si>
  <si>
    <t>rządowego</t>
  </si>
  <si>
    <t xml:space="preserve">Skarbu </t>
  </si>
  <si>
    <t>samorządowego</t>
  </si>
  <si>
    <t>ubezpieczeń</t>
  </si>
  <si>
    <t>rządowych</t>
  </si>
  <si>
    <t>instytucji</t>
  </si>
  <si>
    <t>(kol 5+7+8)</t>
  </si>
  <si>
    <t>Państwa</t>
  </si>
  <si>
    <t>społecznych</t>
  </si>
  <si>
    <t>finansowych</t>
  </si>
  <si>
    <t>E. ZOBOWIĄZANIA WG TYTUŁÓW DŁUŻNYCH (E1+E2+E3+E4)</t>
  </si>
  <si>
    <t xml:space="preserve">     z tego</t>
  </si>
  <si>
    <t>E1. papiery wartościowe</t>
  </si>
  <si>
    <t xml:space="preserve">      w tym:</t>
  </si>
  <si>
    <t xml:space="preserve">      E11. długoterminowe</t>
  </si>
  <si>
    <t>E2. kredyty</t>
  </si>
  <si>
    <t xml:space="preserve">      E21. długoterminowe</t>
  </si>
  <si>
    <t>E3. przyjęte depopzyty</t>
  </si>
  <si>
    <t xml:space="preserve">E4. wymagalne zobowiązania </t>
  </si>
  <si>
    <t xml:space="preserve">      w tym z tytułu</t>
  </si>
  <si>
    <t xml:space="preserve">      E41. dostaw towarów i usług</t>
  </si>
  <si>
    <t>Poręczenia i gwarancje</t>
  </si>
  <si>
    <t>Ogółem</t>
  </si>
  <si>
    <t>sektora</t>
  </si>
  <si>
    <t>z tego wobec jednostek należących do:</t>
  </si>
  <si>
    <t>Wyszczególnienie</t>
  </si>
  <si>
    <t>grupy I</t>
  </si>
  <si>
    <t>grupy II</t>
  </si>
  <si>
    <t>grupy III</t>
  </si>
  <si>
    <t>(kol.4+6+7)</t>
  </si>
  <si>
    <t>F1. wartość nominalna niewymagalnych zobowiązań z tytułu udzielonych poręczeń i gwarancji na koniec okresu sprawozdawczego</t>
  </si>
  <si>
    <t>F2. wartość nominalna niewymagalnych zobowiązań z tytułu poręczeń i gwarancji przypadających do spłaty w danym roku budżetowym</t>
  </si>
  <si>
    <t>F3. wartość nominalna wymagalnych zobowiązań z tytułu udzielonych poręczeń i gwarancji na koniec okresu sprawozdawczego</t>
  </si>
  <si>
    <t>F4. wartość wierzytelności z tytułu udzielonych poręczeń i gwarancjina koniec okresu sprawozdawczego</t>
  </si>
  <si>
    <t>F5. wartość spłat dokonanych w okresie sprawozdawczym za dłużników z tytułu udzielonych poręczeń i gwarancji (wydatki)</t>
  </si>
  <si>
    <t>F6. kwota odzyskanych wierzytelności w okresie sprawozdawczym od dłużników z tytułu poręczeń lub gwarancji (dochody)</t>
  </si>
  <si>
    <t>F7. wartość poręczeń i gwarancji udzielonych w okresie sprawozdawczym</t>
  </si>
  <si>
    <t xml:space="preserve">Uzupełniające dane dotyczące wyemitowanych papierów wartościowych </t>
  </si>
  <si>
    <t>Uzupełniające dane o kredytach i pożyczkach zagranicznych</t>
  </si>
  <si>
    <t>Wartość</t>
  </si>
  <si>
    <t>Lp</t>
  </si>
  <si>
    <t xml:space="preserve">Rodzaj </t>
  </si>
  <si>
    <t>nominalna</t>
  </si>
  <si>
    <t xml:space="preserve">Waluta </t>
  </si>
  <si>
    <t>Data</t>
  </si>
  <si>
    <t xml:space="preserve">Data </t>
  </si>
  <si>
    <t>Waluta</t>
  </si>
  <si>
    <t xml:space="preserve">                    Oprocentowanie</t>
  </si>
  <si>
    <t>instrumentu</t>
  </si>
  <si>
    <t xml:space="preserve">pozostająca </t>
  </si>
  <si>
    <t>emisji</t>
  </si>
  <si>
    <t>wykupu</t>
  </si>
  <si>
    <t>zaciągnięcia</t>
  </si>
  <si>
    <t>spłaty</t>
  </si>
  <si>
    <t>do wykupu</t>
  </si>
  <si>
    <t>(w formacie</t>
  </si>
  <si>
    <t>pozostająca</t>
  </si>
  <si>
    <t>rrrr-mm-dd)</t>
  </si>
  <si>
    <t>do spłaty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</si>
  <si>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</si>
  <si>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</si>
  <si>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</si>
  <si>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</si>
  <si>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</si>
  <si>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</si>
  <si>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</si>
  <si>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</si>
  <si>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</si>
  <si>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</si>
  <si>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>E</t>
  </si>
  <si>
    <t>EKO</t>
  </si>
  <si>
    <t>EKF</t>
  </si>
  <si>
    <t>EKR</t>
  </si>
  <si>
    <t>EKP</t>
  </si>
  <si>
    <t>EKS</t>
  </si>
  <si>
    <t>EKU</t>
  </si>
  <si>
    <t>EKC</t>
  </si>
  <si>
    <t>EKK</t>
  </si>
  <si>
    <t>EZO</t>
  </si>
  <si>
    <t>EZZ</t>
  </si>
  <si>
    <t>EZF</t>
  </si>
  <si>
    <t>E1</t>
  </si>
  <si>
    <t>E1KO</t>
  </si>
  <si>
    <t>E1KF</t>
  </si>
  <si>
    <t>E1KR</t>
  </si>
  <si>
    <t>E1KP</t>
  </si>
  <si>
    <t>E1KS</t>
  </si>
  <si>
    <t>E1KU</t>
  </si>
  <si>
    <t>E1KC</t>
  </si>
  <si>
    <t>E1KK</t>
  </si>
  <si>
    <t>E1ZO</t>
  </si>
  <si>
    <t>E1ZZ</t>
  </si>
  <si>
    <t>E1ZF</t>
  </si>
  <si>
    <t>E11</t>
  </si>
  <si>
    <t>E11KO</t>
  </si>
  <si>
    <t>E11KF</t>
  </si>
  <si>
    <t>E11KR</t>
  </si>
  <si>
    <t>E11KP</t>
  </si>
  <si>
    <t>E11KS</t>
  </si>
  <si>
    <t>E11KU</t>
  </si>
  <si>
    <t>E11KC</t>
  </si>
  <si>
    <t>E11KK</t>
  </si>
  <si>
    <t>E11ZO</t>
  </si>
  <si>
    <t>E11ZZ</t>
  </si>
  <si>
    <t>E11ZF</t>
  </si>
  <si>
    <t>E2</t>
  </si>
  <si>
    <t>E2KO</t>
  </si>
  <si>
    <t>E2KF</t>
  </si>
  <si>
    <t>E2KR</t>
  </si>
  <si>
    <t>E2KP</t>
  </si>
  <si>
    <t>E2KS</t>
  </si>
  <si>
    <t>E2KU</t>
  </si>
  <si>
    <t>E2KC</t>
  </si>
  <si>
    <t>E2KK</t>
  </si>
  <si>
    <t>E2ZO</t>
  </si>
  <si>
    <t>E2ZZ</t>
  </si>
  <si>
    <t>E2ZF</t>
  </si>
  <si>
    <t>E21</t>
  </si>
  <si>
    <t>E21KO</t>
  </si>
  <si>
    <t>E21KF</t>
  </si>
  <si>
    <t>E21KR</t>
  </si>
  <si>
    <t>E21KP</t>
  </si>
  <si>
    <t>E21KS</t>
  </si>
  <si>
    <t>E21KU</t>
  </si>
  <si>
    <t>E21KC</t>
  </si>
  <si>
    <t>E21KK</t>
  </si>
  <si>
    <t>E21ZO</t>
  </si>
  <si>
    <t>E21ZZ</t>
  </si>
  <si>
    <t>E21ZF</t>
  </si>
  <si>
    <t>E3</t>
  </si>
  <si>
    <t>E3KO</t>
  </si>
  <si>
    <t>E3KF</t>
  </si>
  <si>
    <t>E3KR</t>
  </si>
  <si>
    <t>E3KP</t>
  </si>
  <si>
    <t>E3KS</t>
  </si>
  <si>
    <t>E3KU</t>
  </si>
  <si>
    <t>E3KC</t>
  </si>
  <si>
    <t>E3KK</t>
  </si>
  <si>
    <t>E3ZO</t>
  </si>
  <si>
    <t>E3ZZ</t>
  </si>
  <si>
    <t>E3ZF</t>
  </si>
  <si>
    <t>E4</t>
  </si>
  <si>
    <t>E4KO</t>
  </si>
  <si>
    <t>E4KF</t>
  </si>
  <si>
    <t>E4KR</t>
  </si>
  <si>
    <t>E4KP</t>
  </si>
  <si>
    <t>E4KS</t>
  </si>
  <si>
    <t>E4KU</t>
  </si>
  <si>
    <t>E4KC</t>
  </si>
  <si>
    <t>E4KK</t>
  </si>
  <si>
    <t>E4ZO</t>
  </si>
  <si>
    <t>E4ZZ</t>
  </si>
  <si>
    <t>E4ZF</t>
  </si>
  <si>
    <t>E41</t>
  </si>
  <si>
    <t>E41KO</t>
  </si>
  <si>
    <t>E41KF</t>
  </si>
  <si>
    <t>E41KR</t>
  </si>
  <si>
    <t>E41KP</t>
  </si>
  <si>
    <t>E41KS</t>
  </si>
  <si>
    <t>E41KU</t>
  </si>
  <si>
    <t>E41KC</t>
  </si>
  <si>
    <t>E41KK</t>
  </si>
  <si>
    <t>E41ZO</t>
  </si>
  <si>
    <t>E41ZZ</t>
  </si>
  <si>
    <t>E41ZF</t>
  </si>
  <si>
    <t>. . . . . . . . . . . . . . . . . . . . . . . . . . . . .  .  .</t>
  </si>
  <si>
    <t>. . . . . . . . . . .</t>
  </si>
  <si>
    <t>. . . . . . . . . . . . . . . . .</t>
  </si>
  <si>
    <t>Główny księgowy / Skarbnik</t>
  </si>
  <si>
    <t>telefon</t>
  </si>
  <si>
    <t>rok m-c dzień</t>
  </si>
  <si>
    <t>Kierownik jednostki</t>
  </si>
  <si>
    <t>s</t>
  </si>
  <si>
    <t>z</t>
  </si>
  <si>
    <t>i</t>
  </si>
  <si>
    <t>INSTRUMENTY</t>
  </si>
  <si>
    <t>OPROCENTOWANIE</t>
  </si>
  <si>
    <t>Australia</t>
  </si>
  <si>
    <t>dolar australijski (AUD)</t>
  </si>
  <si>
    <t>Austria</t>
  </si>
  <si>
    <t>szyling austriacki (ATS)</t>
  </si>
  <si>
    <t>Belgia</t>
  </si>
  <si>
    <t>100 franków belgijskich (BEF)</t>
  </si>
  <si>
    <t>Czechy</t>
  </si>
  <si>
    <t>korona czeska (CZK)</t>
  </si>
  <si>
    <t>Dania</t>
  </si>
  <si>
    <t>korona duńska (DKK)</t>
  </si>
  <si>
    <t>Estonia</t>
  </si>
  <si>
    <t>korona estońska (EEK)</t>
  </si>
  <si>
    <t>EUGiW</t>
  </si>
  <si>
    <t>euro (EUR)</t>
  </si>
  <si>
    <t>Finlandia</t>
  </si>
  <si>
    <t>marka fińska (FIM)</t>
  </si>
  <si>
    <t>Francja</t>
  </si>
  <si>
    <t>frank francuski (FRF)</t>
  </si>
  <si>
    <t>Grecja</t>
  </si>
  <si>
    <t>100 drachm greckich (GRD)</t>
  </si>
  <si>
    <t>Hiszpania</t>
  </si>
  <si>
    <t>100 peset hiszpańskich (ESP)</t>
  </si>
  <si>
    <t>Holandia</t>
  </si>
  <si>
    <t>gulden holenderski (NLG)</t>
  </si>
  <si>
    <t>Irlandia</t>
  </si>
  <si>
    <t>funt irlandzki (IEP)</t>
  </si>
  <si>
    <t>Japonia</t>
  </si>
  <si>
    <t>100 jenów japońskich (JPY)</t>
  </si>
  <si>
    <t>Kanada</t>
  </si>
  <si>
    <t>dolar kanadyjski (CAD)</t>
  </si>
  <si>
    <t>Luksemburg</t>
  </si>
  <si>
    <t>100 franków luksemburskich (LUF)</t>
  </si>
  <si>
    <t>Niemcy</t>
  </si>
  <si>
    <t>Norwegia</t>
  </si>
  <si>
    <t>korona norweska (NOK)</t>
  </si>
  <si>
    <t>Portugalia</t>
  </si>
  <si>
    <t>100 escudo portugalskich (PTE)</t>
  </si>
  <si>
    <t>SDR</t>
  </si>
  <si>
    <t>sdr(XDR)</t>
  </si>
  <si>
    <t>Szwajcaria</t>
  </si>
  <si>
    <t>frank szwajcarski (CHF)</t>
  </si>
  <si>
    <t>Szwecja</t>
  </si>
  <si>
    <t>korona szwedzka (SEK)</t>
  </si>
  <si>
    <t>USA</t>
  </si>
  <si>
    <t>dolar amerykański (USD)</t>
  </si>
  <si>
    <t>W.Brytania</t>
  </si>
  <si>
    <t>funt brytyjski (GBP)</t>
  </si>
  <si>
    <t>Węgry</t>
  </si>
  <si>
    <t>100 forintów węgierskich (HUF)</t>
  </si>
  <si>
    <t>Włochy</t>
  </si>
  <si>
    <t>100 lirów włoskich (ITL)</t>
  </si>
  <si>
    <t>WALUTA</t>
  </si>
  <si>
    <t>Adresat:</t>
  </si>
  <si>
    <t>Regionalna</t>
  </si>
  <si>
    <t xml:space="preserve">Izba Obrachunkowa </t>
  </si>
  <si>
    <t xml:space="preserve">w </t>
  </si>
  <si>
    <t>F1</t>
  </si>
  <si>
    <t>F1F</t>
  </si>
  <si>
    <t>F1R</t>
  </si>
  <si>
    <t>F1P</t>
  </si>
  <si>
    <t>F1S</t>
  </si>
  <si>
    <t>F1U</t>
  </si>
  <si>
    <t>F2</t>
  </si>
  <si>
    <t>F2F</t>
  </si>
  <si>
    <t>F2R</t>
  </si>
  <si>
    <t>F2P</t>
  </si>
  <si>
    <t>F2S</t>
  </si>
  <si>
    <t>F2U</t>
  </si>
  <si>
    <t>F3</t>
  </si>
  <si>
    <t>F3F</t>
  </si>
  <si>
    <t>F3R</t>
  </si>
  <si>
    <t>F3P</t>
  </si>
  <si>
    <t>F3S</t>
  </si>
  <si>
    <t>F3U</t>
  </si>
  <si>
    <t>F4</t>
  </si>
  <si>
    <t>F4F</t>
  </si>
  <si>
    <t>F4R</t>
  </si>
  <si>
    <t>F4P</t>
  </si>
  <si>
    <t>F4S</t>
  </si>
  <si>
    <t>F4U</t>
  </si>
  <si>
    <t>F5</t>
  </si>
  <si>
    <t>F5F</t>
  </si>
  <si>
    <t>F5R</t>
  </si>
  <si>
    <t>F5P</t>
  </si>
  <si>
    <t>F5S</t>
  </si>
  <si>
    <t>F5U</t>
  </si>
  <si>
    <t>F6</t>
  </si>
  <si>
    <t>F6F</t>
  </si>
  <si>
    <t>F6R</t>
  </si>
  <si>
    <t>F6P</t>
  </si>
  <si>
    <t>F6S</t>
  </si>
  <si>
    <t>F6U</t>
  </si>
  <si>
    <t>F7</t>
  </si>
  <si>
    <t>F7F</t>
  </si>
  <si>
    <t>F7R</t>
  </si>
  <si>
    <t>F7P</t>
  </si>
  <si>
    <t>F7S</t>
  </si>
  <si>
    <t>F7U</t>
  </si>
  <si>
    <t>GUS</t>
  </si>
  <si>
    <t>PRI</t>
  </si>
  <si>
    <t>PWN</t>
  </si>
  <si>
    <t>PWE</t>
  </si>
  <si>
    <t>PDE</t>
  </si>
  <si>
    <t>PDW</t>
  </si>
  <si>
    <t>KZW</t>
  </si>
  <si>
    <t>KZO</t>
  </si>
  <si>
    <t>KZP</t>
  </si>
  <si>
    <t>KDZ</t>
  </si>
  <si>
    <t>KDS</t>
  </si>
  <si>
    <t>KZN</t>
  </si>
  <si>
    <t>zloty (PLN)</t>
  </si>
  <si>
    <t>Polska</t>
  </si>
  <si>
    <t>1)</t>
  </si>
  <si>
    <t>2)</t>
  </si>
  <si>
    <t>W pola WK, PK, GK. GT należy wpisać DOKŁADNIE te same symbole, które są drukowane na sprawozdaniach Rb-Z i Rb-N w systemie BudzetST II</t>
  </si>
  <si>
    <t>3)</t>
  </si>
  <si>
    <r>
      <t xml:space="preserve"> - w przypadku niezgodności rachunkowej lub logicznej błędna liczba zostanie pogrubiona, zaś jej kolor zmieni się na </t>
    </r>
    <r>
      <rPr>
        <b/>
        <sz val="10"/>
        <color indexed="10"/>
        <rFont val="Arial CE"/>
        <family val="2"/>
      </rPr>
      <t>czerwony</t>
    </r>
  </si>
  <si>
    <r>
      <t xml:space="preserve">Na </t>
    </r>
    <r>
      <rPr>
        <b/>
        <sz val="10"/>
        <rFont val="Arial CE"/>
        <family val="2"/>
      </rPr>
      <t>każdym formularzu</t>
    </r>
    <r>
      <rPr>
        <sz val="10"/>
        <rFont val="Arial CE"/>
        <family val="0"/>
      </rPr>
      <t xml:space="preserve"> należy podać </t>
    </r>
    <r>
      <rPr>
        <b/>
        <sz val="10"/>
        <rFont val="Arial CE"/>
        <family val="2"/>
      </rPr>
      <t>datę sprawozdania</t>
    </r>
  </si>
  <si>
    <t>4)</t>
  </si>
  <si>
    <t>5)</t>
  </si>
  <si>
    <t>Pozostałe komórki są zablokowane do edycji</t>
  </si>
  <si>
    <t>Formularze zostały opracowane na podstawie plików udostęnionych przez Dep. Długu Publicznego MF</t>
  </si>
  <si>
    <t>w Reguionalnej Izbie Obrachunkowej w Łodzi</t>
  </si>
  <si>
    <t>Instrukcja</t>
  </si>
  <si>
    <t>Arkusz zawiera kontrolę poprawności rachunkowej wprowadzonych danych:</t>
  </si>
  <si>
    <t>do RIO należy dostarczyć zbiór w formacie Excel'a o następującej nazwie:</t>
  </si>
  <si>
    <t xml:space="preserve">    [wk][pk][gk][gt]  - kody jednostki samorządowej z nagłówka sprawozdania</t>
  </si>
  <si>
    <t xml:space="preserve">    [rrrr] - rok zapisany czterocyfrowo</t>
  </si>
  <si>
    <t xml:space="preserve">    [k] - numer kwartału</t>
  </si>
  <si>
    <t xml:space="preserve">M. Łęczyca  </t>
  </si>
  <si>
    <t xml:space="preserve">powinno zapisać arkusz jako: </t>
  </si>
  <si>
    <t xml:space="preserve">Przykładowo: </t>
  </si>
  <si>
    <t>Zapis pliku dla RIO</t>
  </si>
  <si>
    <t>która w nagłówku sprawozdania będzie mieć wpisane następujące informacje 
     woj.  - 10, powiat -  04, gmina - 01, typ gm.  - 1</t>
  </si>
  <si>
    <t xml:space="preserve">Dane dot. Nazwy jednostki sprawozdawczej, jej adresu oraz REGONU podajemy tylko na jednym arkuszu tzn. (12-g.p.w.fund.cel.). </t>
  </si>
  <si>
    <t>Dane te zstaną automatycznie przeniesione na pozostałe sprawozdania.</t>
  </si>
  <si>
    <t>6)</t>
  </si>
  <si>
    <t>Wydruk formularzy</t>
  </si>
  <si>
    <t xml:space="preserve"> - komplet wydruków należy przekazać do właściwej terytorialnie RIO</t>
  </si>
  <si>
    <t xml:space="preserve"> - oprócz wydruków należy przekazać dyskietkę z kopią arkusza wypełnionego danymi (zasady zapisu pliku podano niżej)</t>
  </si>
  <si>
    <t>RBZ_[wk][pk][gk][gt]_[rrrr]_[k].xls</t>
  </si>
  <si>
    <t xml:space="preserve">   RBZ_1004011_2001_4.xls</t>
  </si>
  <si>
    <t>Należy wypełniać tylko te komórki arkuszy, które oznaczone są kolorem:</t>
  </si>
  <si>
    <t xml:space="preserve"> - w niektórych komórkach zastosowano sprawdzanie poprawności, które nie dopuszcza wprowadzenia innych danych, niż jest to wymagane rozporządzeniem MF. Dlatego też, należy uważnie czytać komunikaty o błędach, które są wyświetlane w trakcie wprowadzania danych.</t>
  </si>
  <si>
    <r>
      <t xml:space="preserve"> - należy wypełnić i wydrukować </t>
    </r>
    <r>
      <rPr>
        <b/>
        <sz val="10"/>
        <rFont val="Arial CE"/>
        <family val="2"/>
      </rPr>
      <t>wszystkie</t>
    </r>
    <r>
      <rPr>
        <sz val="10"/>
        <rFont val="Arial CE"/>
        <family val="0"/>
      </rPr>
      <t xml:space="preserve"> strony z formularzami sprawozdań,</t>
    </r>
  </si>
  <si>
    <t>Przy wypełnianiu "uzupełniających informacji o wyemitowanych papierach wartościowych" oraz "kredytach i pożyczkach zagranicznych" należy stosować kody walut, które zostały podane na arkuszu LISTA</t>
  </si>
  <si>
    <t>7)</t>
  </si>
  <si>
    <t xml:space="preserve">8) </t>
  </si>
  <si>
    <t>E3. depopzyty</t>
  </si>
  <si>
    <t>samorządowej instytucji kultury</t>
  </si>
  <si>
    <t>samodzielnego publicznego zakładu opieki zdrowotnej utworzonego przez jednostkę samorządu terytorialnego</t>
  </si>
  <si>
    <t>samorządowej osoby prawnej utworzonej na podstawie odrębnych ustaw w celu wykonywania zadań publicznych</t>
  </si>
  <si>
    <t>zbiorczo</t>
  </si>
  <si>
    <t>CZK</t>
  </si>
  <si>
    <t>EEK</t>
  </si>
  <si>
    <t>GRD</t>
  </si>
  <si>
    <t>PTE</t>
  </si>
  <si>
    <t>FIM</t>
  </si>
  <si>
    <t>AUD</t>
  </si>
  <si>
    <t>IEP</t>
  </si>
  <si>
    <t>JPY</t>
  </si>
  <si>
    <t>ESP</t>
  </si>
  <si>
    <t>ATS</t>
  </si>
  <si>
    <t>USD</t>
  </si>
  <si>
    <t>CAD</t>
  </si>
  <si>
    <t>GBP</t>
  </si>
  <si>
    <t>LUF</t>
  </si>
  <si>
    <t>BEF</t>
  </si>
  <si>
    <t>DKK</t>
  </si>
  <si>
    <t>FRF</t>
  </si>
  <si>
    <t>NLG</t>
  </si>
  <si>
    <t>EUR</t>
  </si>
  <si>
    <t>NOK</t>
  </si>
  <si>
    <t>CHF</t>
  </si>
  <si>
    <t>SEK</t>
  </si>
  <si>
    <t>ITL</t>
  </si>
  <si>
    <t>XDR</t>
  </si>
  <si>
    <t>PLN</t>
  </si>
  <si>
    <t>HUF</t>
  </si>
  <si>
    <t>DEM</t>
  </si>
  <si>
    <t>marka niemiecka (DEM)</t>
  </si>
  <si>
    <t>Urząd Miasta i Gminy Łosice</t>
  </si>
  <si>
    <t>08-200 Łosice , ul. Piłsudskiego6</t>
  </si>
  <si>
    <t>MAZOWIECKIE</t>
  </si>
  <si>
    <t>Łosicki</t>
  </si>
  <si>
    <t>Łosice</t>
  </si>
  <si>
    <t>WARSZAWA</t>
  </si>
  <si>
    <t>083/ 3573584</t>
  </si>
  <si>
    <t xml:space="preserve"> </t>
  </si>
  <si>
    <t>2005-04-21</t>
  </si>
  <si>
    <t>2005 04 21</t>
  </si>
  <si>
    <t>rok m-c dzień   2005-04-21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</si>
</sst>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000000"/>
    <numFmt numFmtId="168" formatCode="00"/>
  </numFmts>
  <fonts count="16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9"/>
      <name val="Arial Black"/>
      <family val="2"/>
    </font>
    <font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/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/>
    </xf>
    <xf numFmtId="0" fontId="2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2" borderId="9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15" xfId="0" applyFont="1" applyBorder="1" applyAlignment="1">
      <alignment/>
    </xf>
    <xf numFmtId="0" fontId="1" fillId="3" borderId="16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17" xfId="0" applyBorder="1" applyAlignment="1">
      <alignment/>
    </xf>
    <xf numFmtId="3" fontId="2" fillId="0" borderId="5" xfId="0" applyNumberFormat="1" applyFont="1" applyBorder="1" applyAlignment="1" applyProtection="1">
      <alignment/>
      <protection hidden="1"/>
    </xf>
    <xf numFmtId="3" fontId="2" fillId="0" borderId="18" xfId="0" applyNumberFormat="1" applyFont="1" applyBorder="1" applyAlignment="1" applyProtection="1">
      <alignment/>
      <protection hidden="1"/>
    </xf>
    <xf numFmtId="3" fontId="2" fillId="0" borderId="19" xfId="0" applyNumberFormat="1" applyFont="1" applyBorder="1" applyAlignment="1" applyProtection="1">
      <alignment/>
      <protection hidden="1"/>
    </xf>
    <xf numFmtId="3" fontId="2" fillId="0" borderId="20" xfId="0" applyNumberFormat="1" applyFont="1" applyFill="1" applyBorder="1" applyAlignment="1" applyProtection="1">
      <alignment/>
      <protection hidden="1"/>
    </xf>
    <xf numFmtId="3" fontId="2" fillId="2" borderId="20" xfId="0" applyNumberFormat="1" applyFont="1" applyFill="1" applyBorder="1" applyAlignment="1" applyProtection="1">
      <alignment/>
      <protection locked="0"/>
    </xf>
    <xf numFmtId="3" fontId="2" fillId="0" borderId="14" xfId="0" applyNumberFormat="1" applyFont="1" applyFill="1" applyBorder="1" applyAlignment="1" applyProtection="1">
      <alignment/>
      <protection hidden="1"/>
    </xf>
    <xf numFmtId="3" fontId="2" fillId="2" borderId="14" xfId="0" applyNumberFormat="1" applyFont="1" applyFill="1" applyBorder="1" applyAlignment="1" applyProtection="1">
      <alignment/>
      <protection locked="0"/>
    </xf>
    <xf numFmtId="3" fontId="2" fillId="2" borderId="21" xfId="0" applyNumberFormat="1" applyFont="1" applyFill="1" applyBorder="1" applyAlignment="1" applyProtection="1">
      <alignment/>
      <protection locked="0"/>
    </xf>
    <xf numFmtId="3" fontId="2" fillId="0" borderId="22" xfId="0" applyNumberFormat="1" applyFont="1" applyFill="1" applyBorder="1" applyAlignment="1" applyProtection="1">
      <alignment/>
      <protection hidden="1"/>
    </xf>
    <xf numFmtId="3" fontId="2" fillId="0" borderId="23" xfId="0" applyNumberFormat="1" applyFont="1" applyFill="1" applyBorder="1" applyAlignment="1" applyProtection="1">
      <alignment/>
      <protection hidden="1"/>
    </xf>
    <xf numFmtId="3" fontId="2" fillId="0" borderId="24" xfId="0" applyNumberFormat="1" applyFont="1" applyFill="1" applyBorder="1" applyAlignment="1" applyProtection="1">
      <alignment/>
      <protection hidden="1"/>
    </xf>
    <xf numFmtId="3" fontId="2" fillId="2" borderId="24" xfId="0" applyNumberFormat="1" applyFont="1" applyFill="1" applyBorder="1" applyAlignment="1" applyProtection="1">
      <alignment/>
      <protection locked="0"/>
    </xf>
    <xf numFmtId="3" fontId="2" fillId="0" borderId="25" xfId="0" applyNumberFormat="1" applyFont="1" applyFill="1" applyBorder="1" applyAlignment="1" applyProtection="1">
      <alignment/>
      <protection hidden="1"/>
    </xf>
    <xf numFmtId="3" fontId="2" fillId="2" borderId="25" xfId="0" applyNumberFormat="1" applyFont="1" applyFill="1" applyBorder="1" applyAlignment="1" applyProtection="1">
      <alignment/>
      <protection locked="0"/>
    </xf>
    <xf numFmtId="3" fontId="2" fillId="2" borderId="26" xfId="0" applyNumberFormat="1" applyFont="1" applyFill="1" applyBorder="1" applyAlignment="1" applyProtection="1">
      <alignment/>
      <protection locked="0"/>
    </xf>
    <xf numFmtId="3" fontId="2" fillId="0" borderId="5" xfId="0" applyNumberFormat="1" applyFont="1" applyFill="1" applyBorder="1" applyAlignment="1" applyProtection="1">
      <alignment/>
      <protection hidden="1"/>
    </xf>
    <xf numFmtId="3" fontId="2" fillId="2" borderId="5" xfId="0" applyNumberFormat="1" applyFont="1" applyFill="1" applyBorder="1" applyAlignment="1" applyProtection="1">
      <alignment/>
      <protection locked="0"/>
    </xf>
    <xf numFmtId="3" fontId="2" fillId="0" borderId="18" xfId="0" applyNumberFormat="1" applyFont="1" applyFill="1" applyBorder="1" applyAlignment="1" applyProtection="1">
      <alignment/>
      <protection hidden="1"/>
    </xf>
    <xf numFmtId="3" fontId="2" fillId="2" borderId="18" xfId="0" applyNumberFormat="1" applyFont="1" applyFill="1" applyBorder="1" applyAlignment="1" applyProtection="1">
      <alignment/>
      <protection locked="0"/>
    </xf>
    <xf numFmtId="3" fontId="2" fillId="2" borderId="19" xfId="0" applyNumberFormat="1" applyFont="1" applyFill="1" applyBorder="1" applyAlignment="1" applyProtection="1">
      <alignment/>
      <protection locked="0"/>
    </xf>
    <xf numFmtId="3" fontId="2" fillId="0" borderId="8" xfId="0" applyNumberFormat="1" applyFont="1" applyFill="1" applyBorder="1" applyAlignment="1" applyProtection="1">
      <alignment/>
      <protection hidden="1"/>
    </xf>
    <xf numFmtId="3" fontId="2" fillId="2" borderId="8" xfId="0" applyNumberFormat="1" applyFont="1" applyFill="1" applyBorder="1" applyAlignment="1" applyProtection="1">
      <alignment/>
      <protection locked="0"/>
    </xf>
    <xf numFmtId="3" fontId="2" fillId="0" borderId="16" xfId="0" applyNumberFormat="1" applyFont="1" applyFill="1" applyBorder="1" applyAlignment="1" applyProtection="1">
      <alignment/>
      <protection hidden="1"/>
    </xf>
    <xf numFmtId="3" fontId="2" fillId="2" borderId="16" xfId="0" applyNumberFormat="1" applyFont="1" applyFill="1" applyBorder="1" applyAlignment="1" applyProtection="1">
      <alignment/>
      <protection locked="0"/>
    </xf>
    <xf numFmtId="3" fontId="2" fillId="2" borderId="27" xfId="0" applyNumberFormat="1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36" xfId="0" applyBorder="1" applyAlignment="1" applyProtection="1">
      <alignment horizontal="center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40" xfId="0" applyBorder="1" applyAlignment="1" applyProtection="1">
      <alignment horizontal="center"/>
      <protection hidden="1"/>
    </xf>
    <xf numFmtId="0" fontId="0" fillId="0" borderId="41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8" fillId="0" borderId="43" xfId="0" applyFont="1" applyBorder="1" applyAlignment="1" applyProtection="1">
      <alignment horizontal="center"/>
      <protection hidden="1"/>
    </xf>
    <xf numFmtId="0" fontId="0" fillId="2" borderId="43" xfId="0" applyFill="1" applyBorder="1" applyAlignment="1" applyProtection="1">
      <alignment/>
      <protection locked="0"/>
    </xf>
    <xf numFmtId="14" fontId="0" fillId="2" borderId="43" xfId="0" applyNumberFormat="1" applyFill="1" applyBorder="1" applyAlignment="1" applyProtection="1">
      <alignment/>
      <protection locked="0"/>
    </xf>
    <xf numFmtId="0" fontId="8" fillId="0" borderId="44" xfId="0" applyFont="1" applyBorder="1" applyAlignment="1" applyProtection="1">
      <alignment horizontal="center"/>
      <protection hidden="1"/>
    </xf>
    <xf numFmtId="0" fontId="0" fillId="2" borderId="44" xfId="0" applyFill="1" applyBorder="1" applyAlignment="1" applyProtection="1">
      <alignment/>
      <protection locked="0"/>
    </xf>
    <xf numFmtId="14" fontId="0" fillId="2" borderId="44" xfId="0" applyNumberFormat="1" applyFill="1" applyBorder="1" applyAlignment="1" applyProtection="1">
      <alignment/>
      <protection locked="0"/>
    </xf>
    <xf numFmtId="14" fontId="0" fillId="2" borderId="45" xfId="0" applyNumberFormat="1" applyFill="1" applyBorder="1" applyAlignment="1" applyProtection="1">
      <alignment/>
      <protection locked="0"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2" borderId="43" xfId="0" applyNumberFormat="1" applyFill="1" applyBorder="1" applyAlignment="1" applyProtection="1">
      <alignment/>
      <protection locked="0"/>
    </xf>
    <xf numFmtId="3" fontId="0" fillId="2" borderId="44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hidden="1"/>
    </xf>
    <xf numFmtId="0" fontId="8" fillId="0" borderId="46" xfId="0" applyFont="1" applyBorder="1" applyAlignment="1" applyProtection="1">
      <alignment horizontal="center"/>
      <protection hidden="1"/>
    </xf>
    <xf numFmtId="0" fontId="0" fillId="2" borderId="46" xfId="0" applyFill="1" applyBorder="1" applyAlignment="1" applyProtection="1">
      <alignment/>
      <protection locked="0"/>
    </xf>
    <xf numFmtId="14" fontId="0" fillId="2" borderId="46" xfId="0" applyNumberFormat="1" applyFill="1" applyBorder="1" applyAlignment="1" applyProtection="1">
      <alignment/>
      <protection locked="0"/>
    </xf>
    <xf numFmtId="3" fontId="0" fillId="2" borderId="46" xfId="0" applyNumberFormat="1" applyFill="1" applyBorder="1" applyAlignment="1" applyProtection="1">
      <alignment/>
      <protection locked="0"/>
    </xf>
    <xf numFmtId="4" fontId="0" fillId="2" borderId="30" xfId="0" applyNumberFormat="1" applyFill="1" applyBorder="1" applyAlignment="1" applyProtection="1">
      <alignment/>
      <protection locked="0"/>
    </xf>
    <xf numFmtId="4" fontId="0" fillId="2" borderId="47" xfId="0" applyNumberFormat="1" applyFill="1" applyBorder="1" applyAlignment="1" applyProtection="1">
      <alignment/>
      <protection locked="0"/>
    </xf>
    <xf numFmtId="4" fontId="0" fillId="2" borderId="48" xfId="0" applyNumberFormat="1" applyFill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 horizontal="center"/>
      <protection/>
    </xf>
    <xf numFmtId="0" fontId="0" fillId="0" borderId="5" xfId="0" applyFill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" fillId="3" borderId="16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/>
      <protection/>
    </xf>
    <xf numFmtId="0" fontId="7" fillId="0" borderId="49" xfId="0" applyFont="1" applyBorder="1" applyAlignment="1" applyProtection="1">
      <alignment/>
      <protection/>
    </xf>
    <xf numFmtId="0" fontId="3" fillId="0" borderId="49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2" fillId="0" borderId="40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41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/>
      <protection/>
    </xf>
    <xf numFmtId="0" fontId="3" fillId="0" borderId="42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3" fontId="2" fillId="0" borderId="5" xfId="0" applyNumberFormat="1" applyFont="1" applyBorder="1" applyAlignment="1" applyProtection="1">
      <alignment/>
      <protection/>
    </xf>
    <xf numFmtId="3" fontId="2" fillId="0" borderId="18" xfId="0" applyNumberFormat="1" applyFont="1" applyBorder="1" applyAlignment="1" applyProtection="1">
      <alignment/>
      <protection/>
    </xf>
    <xf numFmtId="3" fontId="2" fillId="0" borderId="19" xfId="0" applyNumberFormat="1" applyFont="1" applyBorder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3" fontId="2" fillId="0" borderId="22" xfId="0" applyNumberFormat="1" applyFont="1" applyBorder="1" applyAlignment="1" applyProtection="1">
      <alignment/>
      <protection/>
    </xf>
    <xf numFmtId="3" fontId="2" fillId="0" borderId="23" xfId="0" applyNumberFormat="1" applyFont="1" applyBorder="1" applyAlignment="1" applyProtection="1">
      <alignment/>
      <protection/>
    </xf>
    <xf numFmtId="3" fontId="2" fillId="0" borderId="22" xfId="0" applyNumberFormat="1" applyFont="1" applyFill="1" applyBorder="1" applyAlignment="1" applyProtection="1">
      <alignment/>
      <protection/>
    </xf>
    <xf numFmtId="3" fontId="2" fillId="0" borderId="51" xfId="0" applyNumberFormat="1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4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0" fillId="2" borderId="43" xfId="0" applyNumberFormat="1" applyFill="1" applyBorder="1" applyAlignment="1" applyProtection="1">
      <alignment horizontal="center"/>
      <protection locked="0"/>
    </xf>
    <xf numFmtId="49" fontId="0" fillId="2" borderId="44" xfId="0" applyNumberFormat="1" applyFill="1" applyBorder="1" applyAlignment="1" applyProtection="1">
      <alignment horizontal="center"/>
      <protection locked="0"/>
    </xf>
    <xf numFmtId="49" fontId="0" fillId="2" borderId="46" xfId="0" applyNumberForma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9" xfId="0" applyFont="1" applyFill="1" applyBorder="1" applyAlignment="1" applyProtection="1">
      <alignment horizontal="center"/>
      <protection locked="0"/>
    </xf>
    <xf numFmtId="0" fontId="2" fillId="0" borderId="52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3" fillId="0" borderId="9" xfId="0" applyNumberFormat="1" applyFont="1" applyFill="1" applyBorder="1" applyAlignment="1" applyProtection="1">
      <alignment horizontal="center"/>
      <protection locked="0"/>
    </xf>
    <xf numFmtId="0" fontId="2" fillId="2" borderId="52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right"/>
      <protection/>
    </xf>
    <xf numFmtId="167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 quotePrefix="1">
      <alignment/>
    </xf>
    <xf numFmtId="167" fontId="0" fillId="0" borderId="0" xfId="0" applyNumberFormat="1" applyAlignment="1" quotePrefix="1">
      <alignment/>
    </xf>
    <xf numFmtId="168" fontId="0" fillId="0" borderId="0" xfId="0" applyNumberFormat="1" applyAlignment="1" quotePrefix="1">
      <alignment/>
    </xf>
    <xf numFmtId="168" fontId="0" fillId="0" borderId="0" xfId="0" applyNumberFormat="1" applyAlignment="1">
      <alignment/>
    </xf>
    <xf numFmtId="1" fontId="0" fillId="0" borderId="0" xfId="0" applyNumberFormat="1" applyAlignment="1" quotePrefix="1">
      <alignment/>
    </xf>
    <xf numFmtId="3" fontId="0" fillId="2" borderId="53" xfId="0" applyNumberFormat="1" applyFill="1" applyBorder="1" applyAlignment="1" applyProtection="1">
      <alignment/>
      <protection locked="0"/>
    </xf>
    <xf numFmtId="3" fontId="2" fillId="0" borderId="54" xfId="0" applyNumberFormat="1" applyFont="1" applyBorder="1" applyAlignment="1" applyProtection="1">
      <alignment/>
      <protection hidden="1"/>
    </xf>
    <xf numFmtId="3" fontId="0" fillId="2" borderId="54" xfId="0" applyNumberFormat="1" applyFill="1" applyBorder="1" applyAlignment="1" applyProtection="1">
      <alignment/>
      <protection locked="0"/>
    </xf>
    <xf numFmtId="3" fontId="0" fillId="2" borderId="55" xfId="0" applyNumberFormat="1" applyFill="1" applyBorder="1" applyAlignment="1" applyProtection="1">
      <alignment/>
      <protection locked="0"/>
    </xf>
    <xf numFmtId="3" fontId="0" fillId="2" borderId="56" xfId="0" applyNumberFormat="1" applyFill="1" applyBorder="1" applyAlignment="1" applyProtection="1">
      <alignment/>
      <protection locked="0"/>
    </xf>
    <xf numFmtId="3" fontId="2" fillId="0" borderId="57" xfId="0" applyNumberFormat="1" applyFont="1" applyBorder="1" applyAlignment="1" applyProtection="1">
      <alignment/>
      <protection hidden="1"/>
    </xf>
    <xf numFmtId="3" fontId="0" fillId="2" borderId="57" xfId="0" applyNumberFormat="1" applyFill="1" applyBorder="1" applyAlignment="1" applyProtection="1">
      <alignment/>
      <protection locked="0"/>
    </xf>
    <xf numFmtId="3" fontId="0" fillId="2" borderId="26" xfId="0" applyNumberFormat="1" applyFill="1" applyBorder="1" applyAlignment="1" applyProtection="1">
      <alignment/>
      <protection locked="0"/>
    </xf>
    <xf numFmtId="3" fontId="0" fillId="2" borderId="58" xfId="0" applyNumberFormat="1" applyFill="1" applyBorder="1" applyAlignment="1" applyProtection="1">
      <alignment/>
      <protection locked="0"/>
    </xf>
    <xf numFmtId="3" fontId="2" fillId="0" borderId="59" xfId="0" applyNumberFormat="1" applyFont="1" applyBorder="1" applyAlignment="1" applyProtection="1">
      <alignment/>
      <protection hidden="1"/>
    </xf>
    <xf numFmtId="3" fontId="0" fillId="2" borderId="59" xfId="0" applyNumberFormat="1" applyFill="1" applyBorder="1" applyAlignment="1" applyProtection="1">
      <alignment/>
      <protection locked="0"/>
    </xf>
    <xf numFmtId="3" fontId="0" fillId="2" borderId="60" xfId="0" applyNumberFormat="1" applyFill="1" applyBorder="1" applyAlignment="1" applyProtection="1">
      <alignment/>
      <protection locked="0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Border="1" applyAlignment="1">
      <alignment/>
    </xf>
    <xf numFmtId="14" fontId="0" fillId="2" borderId="0" xfId="0" applyNumberFormat="1" applyFill="1" applyAlignment="1" applyProtection="1">
      <alignment horizontal="center"/>
      <protection locked="0"/>
    </xf>
    <xf numFmtId="0" fontId="0" fillId="0" borderId="0" xfId="0" applyFill="1" applyAlignment="1">
      <alignment vertical="top" wrapText="1"/>
    </xf>
    <xf numFmtId="0" fontId="6" fillId="0" borderId="0" xfId="0" applyFont="1" applyAlignment="1">
      <alignment horizontal="center"/>
    </xf>
    <xf numFmtId="0" fontId="0" fillId="2" borderId="57" xfId="0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2" fillId="0" borderId="23" xfId="0" applyNumberFormat="1" applyFont="1" applyFill="1" applyBorder="1" applyAlignment="1" applyProtection="1">
      <alignment/>
      <protection/>
    </xf>
    <xf numFmtId="3" fontId="2" fillId="0" borderId="51" xfId="0" applyNumberFormat="1" applyFont="1" applyFill="1" applyBorder="1" applyAlignment="1" applyProtection="1">
      <alignment/>
      <protection/>
    </xf>
    <xf numFmtId="3" fontId="2" fillId="0" borderId="20" xfId="0" applyNumberFormat="1" applyFont="1" applyFill="1" applyBorder="1" applyAlignment="1" applyProtection="1">
      <alignment/>
      <protection/>
    </xf>
    <xf numFmtId="3" fontId="2" fillId="0" borderId="14" xfId="0" applyNumberFormat="1" applyFont="1" applyFill="1" applyBorder="1" applyAlignment="1" applyProtection="1">
      <alignment/>
      <protection/>
    </xf>
    <xf numFmtId="3" fontId="2" fillId="0" borderId="21" xfId="0" applyNumberFormat="1" applyFont="1" applyFill="1" applyBorder="1" applyAlignment="1" applyProtection="1">
      <alignment/>
      <protection/>
    </xf>
    <xf numFmtId="3" fontId="2" fillId="0" borderId="24" xfId="0" applyNumberFormat="1" applyFont="1" applyFill="1" applyBorder="1" applyAlignment="1" applyProtection="1">
      <alignment/>
      <protection/>
    </xf>
    <xf numFmtId="3" fontId="2" fillId="0" borderId="25" xfId="0" applyNumberFormat="1" applyFont="1" applyFill="1" applyBorder="1" applyAlignment="1" applyProtection="1">
      <alignment/>
      <protection/>
    </xf>
    <xf numFmtId="3" fontId="2" fillId="0" borderId="26" xfId="0" applyNumberFormat="1" applyFont="1" applyFill="1" applyBorder="1" applyAlignment="1" applyProtection="1">
      <alignment/>
      <protection/>
    </xf>
    <xf numFmtId="3" fontId="2" fillId="0" borderId="5" xfId="0" applyNumberFormat="1" applyFont="1" applyFill="1" applyBorder="1" applyAlignment="1" applyProtection="1">
      <alignment/>
      <protection/>
    </xf>
    <xf numFmtId="3" fontId="2" fillId="0" borderId="18" xfId="0" applyNumberFormat="1" applyFont="1" applyFill="1" applyBorder="1" applyAlignment="1" applyProtection="1">
      <alignment/>
      <protection/>
    </xf>
    <xf numFmtId="3" fontId="2" fillId="0" borderId="19" xfId="0" applyNumberFormat="1" applyFont="1" applyFill="1" applyBorder="1" applyAlignment="1" applyProtection="1">
      <alignment/>
      <protection/>
    </xf>
    <xf numFmtId="3" fontId="2" fillId="0" borderId="8" xfId="0" applyNumberFormat="1" applyFont="1" applyFill="1" applyBorder="1" applyAlignment="1" applyProtection="1">
      <alignment/>
      <protection/>
    </xf>
    <xf numFmtId="3" fontId="2" fillId="0" borderId="16" xfId="0" applyNumberFormat="1" applyFont="1" applyFill="1" applyBorder="1" applyAlignment="1" applyProtection="1">
      <alignment/>
      <protection/>
    </xf>
    <xf numFmtId="3" fontId="2" fillId="0" borderId="27" xfId="0" applyNumberFormat="1" applyFont="1" applyFill="1" applyBorder="1" applyAlignment="1" applyProtection="1">
      <alignment/>
      <protection/>
    </xf>
    <xf numFmtId="0" fontId="2" fillId="0" borderId="54" xfId="0" applyFont="1" applyFill="1" applyBorder="1" applyAlignment="1" applyProtection="1">
      <alignment/>
      <protection hidden="1"/>
    </xf>
    <xf numFmtId="0" fontId="2" fillId="0" borderId="57" xfId="0" applyFont="1" applyFill="1" applyBorder="1" applyAlignment="1" applyProtection="1">
      <alignment/>
      <protection hidden="1"/>
    </xf>
    <xf numFmtId="0" fontId="2" fillId="0" borderId="59" xfId="0" applyFont="1" applyFill="1" applyBorder="1" applyAlignment="1" applyProtection="1">
      <alignment/>
      <protection hidden="1"/>
    </xf>
    <xf numFmtId="3" fontId="2" fillId="0" borderId="25" xfId="0" applyNumberFormat="1" applyFont="1" applyFill="1" applyBorder="1" applyAlignment="1" applyProtection="1">
      <alignment/>
      <protection/>
    </xf>
    <xf numFmtId="3" fontId="2" fillId="0" borderId="54" xfId="0" applyNumberFormat="1" applyFont="1" applyFill="1" applyBorder="1" applyAlignment="1" applyProtection="1">
      <alignment/>
      <protection/>
    </xf>
    <xf numFmtId="3" fontId="2" fillId="0" borderId="55" xfId="0" applyNumberFormat="1" applyFont="1" applyFill="1" applyBorder="1" applyAlignment="1" applyProtection="1">
      <alignment/>
      <protection/>
    </xf>
    <xf numFmtId="3" fontId="2" fillId="0" borderId="56" xfId="0" applyNumberFormat="1" applyFont="1" applyFill="1" applyBorder="1" applyAlignment="1" applyProtection="1">
      <alignment/>
      <protection/>
    </xf>
    <xf numFmtId="3" fontId="2" fillId="0" borderId="57" xfId="0" applyNumberFormat="1" applyFont="1" applyFill="1" applyBorder="1" applyAlignment="1" applyProtection="1">
      <alignment/>
      <protection/>
    </xf>
    <xf numFmtId="3" fontId="2" fillId="0" borderId="26" xfId="0" applyNumberFormat="1" applyFont="1" applyFill="1" applyBorder="1" applyAlignment="1" applyProtection="1">
      <alignment/>
      <protection/>
    </xf>
    <xf numFmtId="3" fontId="2" fillId="0" borderId="58" xfId="0" applyNumberFormat="1" applyFont="1" applyFill="1" applyBorder="1" applyAlignment="1" applyProtection="1">
      <alignment/>
      <protection/>
    </xf>
    <xf numFmtId="3" fontId="2" fillId="0" borderId="59" xfId="0" applyNumberFormat="1" applyFont="1" applyFill="1" applyBorder="1" applyAlignment="1" applyProtection="1">
      <alignment/>
      <protection/>
    </xf>
    <xf numFmtId="3" fontId="2" fillId="0" borderId="6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2" fillId="0" borderId="52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3" fontId="0" fillId="2" borderId="53" xfId="0" applyNumberFormat="1" applyFill="1" applyBorder="1" applyAlignment="1" applyProtection="1">
      <alignment wrapText="1"/>
      <protection locked="0"/>
    </xf>
    <xf numFmtId="3" fontId="2" fillId="0" borderId="54" xfId="0" applyNumberFormat="1" applyFont="1" applyBorder="1" applyAlignment="1" applyProtection="1">
      <alignment wrapText="1"/>
      <protection hidden="1"/>
    </xf>
    <xf numFmtId="3" fontId="0" fillId="2" borderId="54" xfId="0" applyNumberFormat="1" applyFill="1" applyBorder="1" applyAlignment="1" applyProtection="1">
      <alignment wrapText="1"/>
      <protection locked="0"/>
    </xf>
    <xf numFmtId="3" fontId="0" fillId="2" borderId="55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wrapText="1"/>
      <protection/>
    </xf>
    <xf numFmtId="3" fontId="0" fillId="2" borderId="56" xfId="0" applyNumberFormat="1" applyFill="1" applyBorder="1" applyAlignment="1" applyProtection="1">
      <alignment wrapText="1"/>
      <protection locked="0"/>
    </xf>
    <xf numFmtId="3" fontId="2" fillId="0" borderId="57" xfId="0" applyNumberFormat="1" applyFont="1" applyBorder="1" applyAlignment="1" applyProtection="1">
      <alignment wrapText="1"/>
      <protection hidden="1"/>
    </xf>
    <xf numFmtId="3" fontId="0" fillId="2" borderId="57" xfId="0" applyNumberFormat="1" applyFill="1" applyBorder="1" applyAlignment="1" applyProtection="1">
      <alignment wrapText="1"/>
      <protection locked="0"/>
    </xf>
    <xf numFmtId="3" fontId="0" fillId="2" borderId="26" xfId="0" applyNumberFormat="1" applyFill="1" applyBorder="1" applyAlignment="1" applyProtection="1">
      <alignment wrapText="1"/>
      <protection locked="0"/>
    </xf>
    <xf numFmtId="3" fontId="0" fillId="2" borderId="58" xfId="0" applyNumberFormat="1" applyFill="1" applyBorder="1" applyAlignment="1" applyProtection="1">
      <alignment wrapText="1"/>
      <protection locked="0"/>
    </xf>
    <xf numFmtId="3" fontId="2" fillId="0" borderId="59" xfId="0" applyNumberFormat="1" applyFont="1" applyBorder="1" applyAlignment="1" applyProtection="1">
      <alignment wrapText="1"/>
      <protection hidden="1"/>
    </xf>
    <xf numFmtId="3" fontId="0" fillId="2" borderId="59" xfId="0" applyNumberFormat="1" applyFill="1" applyBorder="1" applyAlignment="1" applyProtection="1">
      <alignment wrapText="1"/>
      <protection locked="0"/>
    </xf>
    <xf numFmtId="3" fontId="0" fillId="2" borderId="60" xfId="0" applyNumberFormat="1" applyFill="1" applyBorder="1" applyAlignment="1" applyProtection="1">
      <alignment wrapText="1"/>
      <protection locked="0"/>
    </xf>
    <xf numFmtId="0" fontId="14" fillId="0" borderId="5" xfId="0" applyFont="1" applyBorder="1" applyAlignment="1" applyProtection="1">
      <alignment horizontal="right"/>
      <protection/>
    </xf>
    <xf numFmtId="0" fontId="3" fillId="0" borderId="4" xfId="0" applyFont="1" applyBorder="1" applyAlignment="1" applyProtection="1">
      <alignment/>
      <protection/>
    </xf>
    <xf numFmtId="0" fontId="3" fillId="0" borderId="52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4" fontId="0" fillId="0" borderId="0" xfId="0" applyNumberFormat="1" applyAlignment="1" applyProtection="1" quotePrefix="1">
      <alignment/>
      <protection/>
    </xf>
    <xf numFmtId="0" fontId="1" fillId="2" borderId="5" xfId="0" applyNumberFormat="1" applyFont="1" applyFill="1" applyBorder="1" applyAlignment="1" applyProtection="1">
      <alignment horizontal="center"/>
      <protection hidden="1" locked="0"/>
    </xf>
    <xf numFmtId="0" fontId="1" fillId="2" borderId="6" xfId="0" applyNumberFormat="1" applyFont="1" applyFill="1" applyBorder="1" applyAlignment="1" applyProtection="1" quotePrefix="1">
      <alignment horizontal="center"/>
      <protection hidden="1" locked="0"/>
    </xf>
    <xf numFmtId="0" fontId="0" fillId="0" borderId="8" xfId="0" applyBorder="1" applyAlignment="1" applyProtection="1">
      <alignment wrapText="1"/>
      <protection hidden="1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0" fillId="2" borderId="17" xfId="0" applyFill="1" applyBorder="1" applyAlignment="1" applyProtection="1">
      <alignment horizontal="center" vertical="top" wrapText="1"/>
      <protection locked="0"/>
    </xf>
    <xf numFmtId="167" fontId="1" fillId="2" borderId="8" xfId="0" applyNumberFormat="1" applyFont="1" applyFill="1" applyBorder="1" applyAlignment="1" applyProtection="1">
      <alignment horizontal="center"/>
      <protection hidden="1" locked="0"/>
    </xf>
    <xf numFmtId="167" fontId="1" fillId="2" borderId="17" xfId="0" applyNumberFormat="1" applyFont="1" applyFill="1" applyBorder="1" applyAlignment="1" applyProtection="1">
      <alignment horizontal="center"/>
      <protection hidden="1"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39" xfId="0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wrapText="1"/>
      <protection hidden="1"/>
    </xf>
    <xf numFmtId="0" fontId="0" fillId="0" borderId="29" xfId="0" applyBorder="1" applyAlignment="1" applyProtection="1">
      <alignment wrapText="1"/>
      <protection hidden="1"/>
    </xf>
    <xf numFmtId="0" fontId="0" fillId="0" borderId="30" xfId="0" applyBorder="1" applyAlignment="1" applyProtection="1">
      <alignment wrapText="1"/>
      <protection hidden="1"/>
    </xf>
    <xf numFmtId="0" fontId="3" fillId="0" borderId="4" xfId="0" applyFont="1" applyBorder="1" applyAlignment="1" applyProtection="1">
      <alignment wrapText="1"/>
      <protection/>
    </xf>
    <xf numFmtId="0" fontId="0" fillId="0" borderId="39" xfId="0" applyBorder="1" applyAlignment="1" applyProtection="1">
      <alignment wrapText="1"/>
      <protection/>
    </xf>
    <xf numFmtId="0" fontId="0" fillId="0" borderId="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wrapText="1"/>
      <protection hidden="1"/>
    </xf>
    <xf numFmtId="0" fontId="0" fillId="0" borderId="17" xfId="0" applyBorder="1" applyAlignment="1" applyProtection="1">
      <alignment wrapText="1"/>
      <protection hidden="1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3" fillId="2" borderId="6" xfId="0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 applyProtection="1">
      <alignment horizontal="left"/>
      <protection locked="0"/>
    </xf>
    <xf numFmtId="0" fontId="1" fillId="0" borderId="5" xfId="0" applyNumberFormat="1" applyFont="1" applyFill="1" applyBorder="1" applyAlignment="1" applyProtection="1" quotePrefix="1">
      <alignment horizontal="center"/>
      <protection hidden="1"/>
    </xf>
    <xf numFmtId="0" fontId="1" fillId="0" borderId="6" xfId="0" applyNumberFormat="1" applyFont="1" applyFill="1" applyBorder="1" applyAlignment="1" applyProtection="1" quotePrefix="1">
      <alignment horizontal="center"/>
      <protection hidden="1"/>
    </xf>
    <xf numFmtId="0" fontId="0" fillId="0" borderId="8" xfId="0" applyNumberFormat="1" applyFont="1" applyFill="1" applyBorder="1" applyAlignment="1" applyProtection="1" quotePrefix="1">
      <alignment horizontal="center" vertical="top"/>
      <protection hidden="1"/>
    </xf>
    <xf numFmtId="0" fontId="0" fillId="0" borderId="17" xfId="0" applyNumberFormat="1" applyFont="1" applyFill="1" applyBorder="1" applyAlignment="1" applyProtection="1" quotePrefix="1">
      <alignment horizontal="center" vertical="top"/>
      <protection hidden="1"/>
    </xf>
    <xf numFmtId="167" fontId="1" fillId="0" borderId="8" xfId="0" applyNumberFormat="1" applyFont="1" applyFill="1" applyBorder="1" applyAlignment="1" applyProtection="1" quotePrefix="1">
      <alignment horizontal="center"/>
      <protection hidden="1"/>
    </xf>
    <xf numFmtId="167" fontId="1" fillId="0" borderId="17" xfId="0" applyNumberFormat="1" applyFont="1" applyFill="1" applyBorder="1" applyAlignment="1" applyProtection="1" quotePrefix="1">
      <alignment horizontal="center"/>
      <protection hidden="1"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39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67" fontId="0" fillId="0" borderId="8" xfId="0" applyNumberFormat="1" applyFont="1" applyFill="1" applyBorder="1" applyAlignment="1" applyProtection="1" quotePrefix="1">
      <alignment horizontal="center"/>
      <protection hidden="1"/>
    </xf>
    <xf numFmtId="167" fontId="0" fillId="0" borderId="17" xfId="0" applyNumberFormat="1" applyFont="1" applyFill="1" applyBorder="1" applyAlignment="1" applyProtection="1" quotePrefix="1">
      <alignment horizontal="center"/>
      <protection hidden="1"/>
    </xf>
    <xf numFmtId="0" fontId="2" fillId="0" borderId="3" xfId="0" applyFont="1" applyFill="1" applyBorder="1" applyAlignment="1" applyProtection="1">
      <alignment horizontal="left"/>
      <protection/>
    </xf>
    <xf numFmtId="0" fontId="2" fillId="0" borderId="39" xfId="0" applyFont="1" applyFill="1" applyBorder="1" applyAlignment="1" applyProtection="1">
      <alignment horizontal="left"/>
      <protection/>
    </xf>
    <xf numFmtId="0" fontId="3" fillId="0" borderId="5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6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6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6" xfId="0" applyFill="1" applyBorder="1" applyAlignment="1" applyProtection="1">
      <alignment horizontal="left"/>
      <protection/>
    </xf>
    <xf numFmtId="0" fontId="0" fillId="0" borderId="9" xfId="0" applyFill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b/>
        <i val="0"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workbookViewId="0" topLeftCell="A18">
      <selection activeCell="B18" sqref="B18"/>
    </sheetView>
  </sheetViews>
  <sheetFormatPr defaultColWidth="9.00390625" defaultRowHeight="12.75"/>
  <cols>
    <col min="1" max="1" width="3.875" style="0" customWidth="1"/>
    <col min="2" max="2" width="72.625" style="0" customWidth="1"/>
    <col min="3" max="3" width="1.75390625" style="0" customWidth="1"/>
    <col min="4" max="5" width="4.375" style="0" customWidth="1"/>
  </cols>
  <sheetData>
    <row r="1" ht="15.75">
      <c r="B1" s="241" t="s">
        <v>345</v>
      </c>
    </row>
    <row r="3" spans="1:43" s="234" customFormat="1" ht="12.75">
      <c r="A3" s="234" t="s">
        <v>334</v>
      </c>
      <c r="B3" s="234" t="s">
        <v>364</v>
      </c>
      <c r="D3" s="242"/>
      <c r="E3" s="240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2:43" s="234" customFormat="1" ht="12.75">
      <c r="B4" s="234" t="s">
        <v>342</v>
      </c>
      <c r="D4" s="240"/>
      <c r="E4" s="240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s="234" customFormat="1" ht="25.5">
      <c r="A5" s="234" t="s">
        <v>335</v>
      </c>
      <c r="B5" s="234" t="s">
        <v>336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1:43" s="234" customFormat="1" ht="25.5">
      <c r="A6" s="234" t="s">
        <v>337</v>
      </c>
      <c r="B6" s="234" t="s">
        <v>356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2:43" s="234" customFormat="1" ht="12.75">
      <c r="B7" s="234" t="s">
        <v>357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s="234" customFormat="1" ht="12.75">
      <c r="A8" s="234" t="s">
        <v>340</v>
      </c>
      <c r="B8" s="234" t="s">
        <v>339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s="234" customFormat="1" ht="38.25">
      <c r="A9" s="234" t="s">
        <v>341</v>
      </c>
      <c r="B9" s="234" t="s">
        <v>367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s="234" customFormat="1" ht="12.75">
      <c r="A10" s="234" t="s">
        <v>358</v>
      </c>
      <c r="B10" s="234" t="s">
        <v>346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2:43" s="234" customFormat="1" ht="25.5">
      <c r="B11" s="234" t="s">
        <v>338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ht="51">
      <c r="B12" s="234" t="s">
        <v>365</v>
      </c>
    </row>
    <row r="13" spans="1:2" ht="12.75">
      <c r="A13" t="s">
        <v>368</v>
      </c>
      <c r="B13" s="236" t="s">
        <v>359</v>
      </c>
    </row>
    <row r="14" ht="12.75">
      <c r="B14" s="234" t="s">
        <v>366</v>
      </c>
    </row>
    <row r="15" ht="12.75">
      <c r="B15" s="234" t="s">
        <v>360</v>
      </c>
    </row>
    <row r="16" ht="25.5">
      <c r="B16" s="234" t="s">
        <v>361</v>
      </c>
    </row>
    <row r="17" spans="1:2" ht="12.75">
      <c r="A17" t="s">
        <v>369</v>
      </c>
      <c r="B17" s="236" t="s">
        <v>354</v>
      </c>
    </row>
    <row r="18" ht="12.75">
      <c r="B18" s="237" t="s">
        <v>347</v>
      </c>
    </row>
    <row r="19" ht="12.75">
      <c r="B19" s="237" t="s">
        <v>362</v>
      </c>
    </row>
    <row r="20" ht="12.75">
      <c r="B20" s="237" t="s">
        <v>348</v>
      </c>
    </row>
    <row r="21" ht="12.75">
      <c r="B21" s="237" t="s">
        <v>349</v>
      </c>
    </row>
    <row r="22" ht="12.75">
      <c r="B22" s="237" t="s">
        <v>350</v>
      </c>
    </row>
    <row r="23" spans="4:5" ht="12.75">
      <c r="D23" s="235"/>
      <c r="E23" s="235"/>
    </row>
    <row r="24" ht="12.75">
      <c r="B24" s="237" t="s">
        <v>353</v>
      </c>
    </row>
    <row r="25" ht="12.75">
      <c r="B25" s="238" t="s">
        <v>351</v>
      </c>
    </row>
    <row r="26" ht="25.5">
      <c r="B26" s="237" t="s">
        <v>355</v>
      </c>
    </row>
    <row r="27" ht="12.75">
      <c r="B27" s="237" t="s">
        <v>352</v>
      </c>
    </row>
    <row r="28" ht="12.75">
      <c r="B28" s="236" t="s">
        <v>363</v>
      </c>
    </row>
    <row r="29" ht="12.75">
      <c r="B29" s="237"/>
    </row>
    <row r="30" ht="12.75">
      <c r="A30" t="s">
        <v>343</v>
      </c>
    </row>
    <row r="31" ht="12.75">
      <c r="A31" t="s">
        <v>344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F1">
      <selection activeCell="L23" sqref="L23"/>
    </sheetView>
  </sheetViews>
  <sheetFormatPr defaultColWidth="9.00390625" defaultRowHeight="12.75"/>
  <cols>
    <col min="1" max="1" width="10.00390625" style="213" bestFit="1" customWidth="1"/>
    <col min="2" max="4" width="9.125" style="220" customWidth="1"/>
    <col min="5" max="8" width="9.125" style="216" customWidth="1"/>
    <col min="9" max="9" width="10.125" style="214" bestFit="1" customWidth="1"/>
    <col min="10" max="10" width="9.125" style="216" customWidth="1"/>
    <col min="11" max="13" width="9.125" style="101" customWidth="1"/>
    <col min="14" max="15" width="10.125" style="101" bestFit="1" customWidth="1"/>
    <col min="16" max="16384" width="9.125" style="216" customWidth="1"/>
  </cols>
  <sheetData>
    <row r="1" spans="1:16" ht="12.75">
      <c r="A1" s="218" t="s">
        <v>104</v>
      </c>
      <c r="B1" s="219" t="s">
        <v>105</v>
      </c>
      <c r="C1" s="219" t="s">
        <v>106</v>
      </c>
      <c r="D1" s="219" t="s">
        <v>107</v>
      </c>
      <c r="E1" s="100" t="s">
        <v>108</v>
      </c>
      <c r="F1" s="100" t="s">
        <v>109</v>
      </c>
      <c r="G1" s="100" t="s">
        <v>110</v>
      </c>
      <c r="H1" s="100" t="s">
        <v>111</v>
      </c>
      <c r="I1" s="217" t="s">
        <v>112</v>
      </c>
      <c r="J1" s="100" t="s">
        <v>113</v>
      </c>
      <c r="K1" s="101" t="s">
        <v>321</v>
      </c>
      <c r="L1" s="101" t="s">
        <v>322</v>
      </c>
      <c r="M1" s="101" t="s">
        <v>323</v>
      </c>
      <c r="N1" s="101" t="s">
        <v>324</v>
      </c>
      <c r="O1" s="101" t="s">
        <v>325</v>
      </c>
      <c r="P1" s="216" t="s">
        <v>320</v>
      </c>
    </row>
    <row r="2" spans="1:16" ht="12.75">
      <c r="A2" s="213">
        <f>'12-g.p.w.fund.cel.'!A8</f>
        <v>30237405</v>
      </c>
      <c r="B2" s="220">
        <f>+'12-g.p.w.fund.cel.'!F11</f>
        <v>14</v>
      </c>
      <c r="C2" s="220">
        <f>+'12-g.p.w.fund.cel.'!G11</f>
        <v>10</v>
      </c>
      <c r="D2" s="220">
        <f>+'12-g.p.w.fund.cel.'!H11</f>
        <v>2</v>
      </c>
      <c r="E2" s="216">
        <f>+'12-g.p.w.fund.cel.'!I11</f>
        <v>3</v>
      </c>
      <c r="F2" s="216">
        <f>'12-g.p.w.fund.cel.'!K11</f>
        <v>12</v>
      </c>
      <c r="G2" s="216">
        <f>'12-g.p.w.fund.cel.'!K8</f>
        <v>2005</v>
      </c>
      <c r="H2" s="216">
        <f>'12-g.p.w.fund.cel.'!H8</f>
        <v>1</v>
      </c>
      <c r="I2" s="214">
        <f>+'12-g.p.w.fund.cel.'!H41</f>
        <v>0</v>
      </c>
      <c r="K2" s="101">
        <f>'12-g.p.w.fund.cel.'!B69</f>
        <v>0</v>
      </c>
      <c r="L2" s="221">
        <f>'12-g.p.w.fund.cel.'!C69</f>
        <v>0</v>
      </c>
      <c r="M2" s="221">
        <f>'12-g.p.w.fund.cel.'!D69</f>
        <v>0</v>
      </c>
      <c r="N2" s="221">
        <f>'12-g.p.w.fund.cel.'!E69</f>
        <v>0</v>
      </c>
      <c r="O2" s="221">
        <f>'12-g.p.w.fund.cel.'!F69</f>
        <v>0</v>
      </c>
      <c r="P2" t="str">
        <f>+TEXT(B2,"00")&amp;TEXT(C2,"00")&amp;TEXT(D2,"00")&amp;TEXT(E2,"0")</f>
        <v>1410023</v>
      </c>
    </row>
    <row r="3" spans="1:16" ht="12.75">
      <c r="A3" s="213">
        <f aca="true" t="shared" si="0" ref="A3:A11">+A2</f>
        <v>30237405</v>
      </c>
      <c r="B3" s="220">
        <f aca="true" t="shared" si="1" ref="B3:B11">+B2</f>
        <v>14</v>
      </c>
      <c r="C3" s="220">
        <f aca="true" t="shared" si="2" ref="C3:C11">+C2</f>
        <v>10</v>
      </c>
      <c r="D3" s="220">
        <f aca="true" t="shared" si="3" ref="D3:D11">+D2</f>
        <v>2</v>
      </c>
      <c r="E3" s="216">
        <f aca="true" t="shared" si="4" ref="E3:E11">+E2</f>
        <v>3</v>
      </c>
      <c r="F3" s="216">
        <f aca="true" t="shared" si="5" ref="F3:F11">+F2</f>
        <v>12</v>
      </c>
      <c r="G3" s="216">
        <f aca="true" t="shared" si="6" ref="G3:G11">+G2</f>
        <v>2005</v>
      </c>
      <c r="H3" s="216">
        <f aca="true" t="shared" si="7" ref="H3:H11">+H2</f>
        <v>1</v>
      </c>
      <c r="I3" s="214">
        <f>+I2</f>
        <v>0</v>
      </c>
      <c r="K3" s="101">
        <f>'12-g.p.w.fund.cel.'!B70</f>
        <v>0</v>
      </c>
      <c r="L3" s="221">
        <f>'12-g.p.w.fund.cel.'!C70</f>
        <v>0</v>
      </c>
      <c r="M3" s="221">
        <f>'12-g.p.w.fund.cel.'!D70</f>
        <v>0</v>
      </c>
      <c r="N3" s="221">
        <f>'12-g.p.w.fund.cel.'!E70</f>
        <v>0</v>
      </c>
      <c r="O3" s="221">
        <f>'12-g.p.w.fund.cel.'!F70</f>
        <v>0</v>
      </c>
      <c r="P3" t="str">
        <f aca="true" t="shared" si="8" ref="P3:P41">+TEXT(B3,"00")&amp;TEXT(C3,"00")&amp;TEXT(D3,"00")&amp;TEXT(E3,"0")</f>
        <v>1410023</v>
      </c>
    </row>
    <row r="4" spans="1:16" ht="12.75">
      <c r="A4" s="213">
        <f t="shared" si="0"/>
        <v>30237405</v>
      </c>
      <c r="B4" s="220">
        <f t="shared" si="1"/>
        <v>14</v>
      </c>
      <c r="C4" s="220">
        <f t="shared" si="2"/>
        <v>10</v>
      </c>
      <c r="D4" s="220">
        <f t="shared" si="3"/>
        <v>2</v>
      </c>
      <c r="E4" s="216">
        <f t="shared" si="4"/>
        <v>3</v>
      </c>
      <c r="F4" s="216">
        <f t="shared" si="5"/>
        <v>12</v>
      </c>
      <c r="G4" s="216">
        <f t="shared" si="6"/>
        <v>2005</v>
      </c>
      <c r="H4" s="216">
        <f t="shared" si="7"/>
        <v>1</v>
      </c>
      <c r="I4" s="214">
        <f aca="true" t="shared" si="9" ref="I4:I11">+I3</f>
        <v>0</v>
      </c>
      <c r="K4" s="101">
        <f>'12-g.p.w.fund.cel.'!B71</f>
        <v>0</v>
      </c>
      <c r="L4" s="221">
        <f>'12-g.p.w.fund.cel.'!C71</f>
        <v>0</v>
      </c>
      <c r="M4" s="221">
        <f>'12-g.p.w.fund.cel.'!D71</f>
        <v>0</v>
      </c>
      <c r="N4" s="221">
        <f>'12-g.p.w.fund.cel.'!E71</f>
        <v>0</v>
      </c>
      <c r="O4" s="221">
        <f>'12-g.p.w.fund.cel.'!F71</f>
        <v>0</v>
      </c>
      <c r="P4" t="str">
        <f t="shared" si="8"/>
        <v>1410023</v>
      </c>
    </row>
    <row r="5" spans="1:16" ht="12.75">
      <c r="A5" s="213">
        <f t="shared" si="0"/>
        <v>30237405</v>
      </c>
      <c r="B5" s="220">
        <f t="shared" si="1"/>
        <v>14</v>
      </c>
      <c r="C5" s="220">
        <f t="shared" si="2"/>
        <v>10</v>
      </c>
      <c r="D5" s="220">
        <f t="shared" si="3"/>
        <v>2</v>
      </c>
      <c r="E5" s="216">
        <f t="shared" si="4"/>
        <v>3</v>
      </c>
      <c r="F5" s="216">
        <f t="shared" si="5"/>
        <v>12</v>
      </c>
      <c r="G5" s="216">
        <f t="shared" si="6"/>
        <v>2005</v>
      </c>
      <c r="H5" s="216">
        <f t="shared" si="7"/>
        <v>1</v>
      </c>
      <c r="I5" s="214">
        <f t="shared" si="9"/>
        <v>0</v>
      </c>
      <c r="K5" s="101">
        <f>'12-g.p.w.fund.cel.'!B72</f>
        <v>0</v>
      </c>
      <c r="L5" s="221">
        <f>'12-g.p.w.fund.cel.'!C72</f>
        <v>0</v>
      </c>
      <c r="M5" s="221">
        <f>'12-g.p.w.fund.cel.'!D72</f>
        <v>0</v>
      </c>
      <c r="N5" s="221">
        <f>'12-g.p.w.fund.cel.'!E72</f>
        <v>0</v>
      </c>
      <c r="O5" s="221">
        <f>'12-g.p.w.fund.cel.'!F72</f>
        <v>0</v>
      </c>
      <c r="P5" t="str">
        <f t="shared" si="8"/>
        <v>1410023</v>
      </c>
    </row>
    <row r="6" spans="1:16" ht="12.75">
      <c r="A6" s="213">
        <f t="shared" si="0"/>
        <v>30237405</v>
      </c>
      <c r="B6" s="220">
        <f t="shared" si="1"/>
        <v>14</v>
      </c>
      <c r="C6" s="220">
        <f t="shared" si="2"/>
        <v>10</v>
      </c>
      <c r="D6" s="220">
        <f t="shared" si="3"/>
        <v>2</v>
      </c>
      <c r="E6" s="216">
        <f t="shared" si="4"/>
        <v>3</v>
      </c>
      <c r="F6" s="216">
        <f t="shared" si="5"/>
        <v>12</v>
      </c>
      <c r="G6" s="216">
        <f t="shared" si="6"/>
        <v>2005</v>
      </c>
      <c r="H6" s="216">
        <f t="shared" si="7"/>
        <v>1</v>
      </c>
      <c r="I6" s="214">
        <f t="shared" si="9"/>
        <v>0</v>
      </c>
      <c r="K6" s="101">
        <f>'12-g.p.w.fund.cel.'!B73</f>
        <v>0</v>
      </c>
      <c r="L6" s="221">
        <f>'12-g.p.w.fund.cel.'!C73</f>
        <v>0</v>
      </c>
      <c r="M6" s="221">
        <f>'12-g.p.w.fund.cel.'!D73</f>
        <v>0</v>
      </c>
      <c r="N6" s="221">
        <f>'12-g.p.w.fund.cel.'!E73</f>
        <v>0</v>
      </c>
      <c r="O6" s="221">
        <f>'12-g.p.w.fund.cel.'!F73</f>
        <v>0</v>
      </c>
      <c r="P6" t="str">
        <f t="shared" si="8"/>
        <v>1410023</v>
      </c>
    </row>
    <row r="7" spans="1:16" ht="12.75">
      <c r="A7" s="213">
        <f t="shared" si="0"/>
        <v>30237405</v>
      </c>
      <c r="B7" s="220">
        <f t="shared" si="1"/>
        <v>14</v>
      </c>
      <c r="C7" s="220">
        <f t="shared" si="2"/>
        <v>10</v>
      </c>
      <c r="D7" s="220">
        <f t="shared" si="3"/>
        <v>2</v>
      </c>
      <c r="E7" s="216">
        <f t="shared" si="4"/>
        <v>3</v>
      </c>
      <c r="F7" s="216">
        <f t="shared" si="5"/>
        <v>12</v>
      </c>
      <c r="G7" s="216">
        <f t="shared" si="6"/>
        <v>2005</v>
      </c>
      <c r="H7" s="216">
        <f t="shared" si="7"/>
        <v>1</v>
      </c>
      <c r="I7" s="214">
        <f t="shared" si="9"/>
        <v>0</v>
      </c>
      <c r="K7" s="101">
        <f>'12-g.p.w.fund.cel.'!B74</f>
        <v>0</v>
      </c>
      <c r="L7" s="221">
        <f>'12-g.p.w.fund.cel.'!C74</f>
        <v>0</v>
      </c>
      <c r="M7" s="221">
        <f>'12-g.p.w.fund.cel.'!D74</f>
        <v>0</v>
      </c>
      <c r="N7" s="221">
        <f>'12-g.p.w.fund.cel.'!E74</f>
        <v>0</v>
      </c>
      <c r="O7" s="221">
        <f>'12-g.p.w.fund.cel.'!F74</f>
        <v>0</v>
      </c>
      <c r="P7" t="str">
        <f t="shared" si="8"/>
        <v>1410023</v>
      </c>
    </row>
    <row r="8" spans="1:16" ht="12.75">
      <c r="A8" s="213">
        <f t="shared" si="0"/>
        <v>30237405</v>
      </c>
      <c r="B8" s="220">
        <f t="shared" si="1"/>
        <v>14</v>
      </c>
      <c r="C8" s="220">
        <f t="shared" si="2"/>
        <v>10</v>
      </c>
      <c r="D8" s="220">
        <f t="shared" si="3"/>
        <v>2</v>
      </c>
      <c r="E8" s="216">
        <f t="shared" si="4"/>
        <v>3</v>
      </c>
      <c r="F8" s="216">
        <f t="shared" si="5"/>
        <v>12</v>
      </c>
      <c r="G8" s="216">
        <f t="shared" si="6"/>
        <v>2005</v>
      </c>
      <c r="H8" s="216">
        <f t="shared" si="7"/>
        <v>1</v>
      </c>
      <c r="I8" s="214">
        <f t="shared" si="9"/>
        <v>0</v>
      </c>
      <c r="K8" s="101">
        <f>'12-g.p.w.fund.cel.'!B75</f>
        <v>0</v>
      </c>
      <c r="L8" s="221">
        <f>'12-g.p.w.fund.cel.'!C75</f>
        <v>0</v>
      </c>
      <c r="M8" s="221">
        <f>'12-g.p.w.fund.cel.'!D75</f>
        <v>0</v>
      </c>
      <c r="N8" s="221">
        <f>'12-g.p.w.fund.cel.'!E75</f>
        <v>0</v>
      </c>
      <c r="O8" s="221">
        <f>'12-g.p.w.fund.cel.'!F75</f>
        <v>0</v>
      </c>
      <c r="P8" t="str">
        <f t="shared" si="8"/>
        <v>1410023</v>
      </c>
    </row>
    <row r="9" spans="1:16" ht="12.75">
      <c r="A9" s="213">
        <f t="shared" si="0"/>
        <v>30237405</v>
      </c>
      <c r="B9" s="220">
        <f t="shared" si="1"/>
        <v>14</v>
      </c>
      <c r="C9" s="220">
        <f t="shared" si="2"/>
        <v>10</v>
      </c>
      <c r="D9" s="220">
        <f t="shared" si="3"/>
        <v>2</v>
      </c>
      <c r="E9" s="216">
        <f t="shared" si="4"/>
        <v>3</v>
      </c>
      <c r="F9" s="216">
        <f t="shared" si="5"/>
        <v>12</v>
      </c>
      <c r="G9" s="216">
        <f t="shared" si="6"/>
        <v>2005</v>
      </c>
      <c r="H9" s="216">
        <f t="shared" si="7"/>
        <v>1</v>
      </c>
      <c r="I9" s="214">
        <f t="shared" si="9"/>
        <v>0</v>
      </c>
      <c r="K9" s="101">
        <f>'12-g.p.w.fund.cel.'!B76</f>
        <v>0</v>
      </c>
      <c r="L9" s="221">
        <f>'12-g.p.w.fund.cel.'!C76</f>
        <v>0</v>
      </c>
      <c r="M9" s="221">
        <f>'12-g.p.w.fund.cel.'!D76</f>
        <v>0</v>
      </c>
      <c r="N9" s="221">
        <f>'12-g.p.w.fund.cel.'!E76</f>
        <v>0</v>
      </c>
      <c r="O9" s="221">
        <f>'12-g.p.w.fund.cel.'!F76</f>
        <v>0</v>
      </c>
      <c r="P9" t="str">
        <f t="shared" si="8"/>
        <v>1410023</v>
      </c>
    </row>
    <row r="10" spans="1:16" ht="12.75">
      <c r="A10" s="213">
        <f t="shared" si="0"/>
        <v>30237405</v>
      </c>
      <c r="B10" s="220">
        <f t="shared" si="1"/>
        <v>14</v>
      </c>
      <c r="C10" s="220">
        <f t="shared" si="2"/>
        <v>10</v>
      </c>
      <c r="D10" s="220">
        <f t="shared" si="3"/>
        <v>2</v>
      </c>
      <c r="E10" s="216">
        <f t="shared" si="4"/>
        <v>3</v>
      </c>
      <c r="F10" s="216">
        <f t="shared" si="5"/>
        <v>12</v>
      </c>
      <c r="G10" s="216">
        <f t="shared" si="6"/>
        <v>2005</v>
      </c>
      <c r="H10" s="216">
        <f t="shared" si="7"/>
        <v>1</v>
      </c>
      <c r="I10" s="214">
        <f t="shared" si="9"/>
        <v>0</v>
      </c>
      <c r="K10" s="101">
        <f>'12-g.p.w.fund.cel.'!B77</f>
        <v>0</v>
      </c>
      <c r="L10" s="221">
        <f>'12-g.p.w.fund.cel.'!C77</f>
        <v>0</v>
      </c>
      <c r="M10" s="221">
        <f>'12-g.p.w.fund.cel.'!D77</f>
        <v>0</v>
      </c>
      <c r="N10" s="221">
        <f>'12-g.p.w.fund.cel.'!E77</f>
        <v>0</v>
      </c>
      <c r="O10" s="221">
        <f>'12-g.p.w.fund.cel.'!F77</f>
        <v>0</v>
      </c>
      <c r="P10" t="str">
        <f t="shared" si="8"/>
        <v>1410023</v>
      </c>
    </row>
    <row r="11" spans="1:16" ht="12.75">
      <c r="A11" s="213">
        <f t="shared" si="0"/>
        <v>30237405</v>
      </c>
      <c r="B11" s="220">
        <f t="shared" si="1"/>
        <v>14</v>
      </c>
      <c r="C11" s="220">
        <f t="shared" si="2"/>
        <v>10</v>
      </c>
      <c r="D11" s="220">
        <f t="shared" si="3"/>
        <v>2</v>
      </c>
      <c r="E11" s="216">
        <f t="shared" si="4"/>
        <v>3</v>
      </c>
      <c r="F11" s="216">
        <f t="shared" si="5"/>
        <v>12</v>
      </c>
      <c r="G11" s="216">
        <f t="shared" si="6"/>
        <v>2005</v>
      </c>
      <c r="H11" s="216">
        <f t="shared" si="7"/>
        <v>1</v>
      </c>
      <c r="I11" s="214">
        <f t="shared" si="9"/>
        <v>0</v>
      </c>
      <c r="K11" s="101">
        <f>'12-g.p.w.fund.cel.'!B78</f>
        <v>0</v>
      </c>
      <c r="L11" s="221">
        <f>'12-g.p.w.fund.cel.'!C78</f>
        <v>0</v>
      </c>
      <c r="M11" s="221">
        <f>'12-g.p.w.fund.cel.'!D78</f>
        <v>0</v>
      </c>
      <c r="N11" s="221">
        <f>'12-g.p.w.fund.cel.'!E78</f>
        <v>0</v>
      </c>
      <c r="O11" s="221">
        <f>'12-g.p.w.fund.cel.'!F78</f>
        <v>0</v>
      </c>
      <c r="P11" t="str">
        <f t="shared" si="8"/>
        <v>1410023</v>
      </c>
    </row>
    <row r="12" spans="1:16" ht="12.75">
      <c r="A12" s="213">
        <f>'42-samorz.inst.kult.'!A8</f>
        <v>30237405</v>
      </c>
      <c r="B12" s="220">
        <f>'42-samorz.inst.kult.'!F11</f>
        <v>14</v>
      </c>
      <c r="C12" s="220">
        <f>'42-samorz.inst.kult.'!G11</f>
        <v>10</v>
      </c>
      <c r="D12" s="220">
        <f>'42-samorz.inst.kult.'!H11</f>
        <v>2</v>
      </c>
      <c r="E12" s="216">
        <f>'42-samorz.inst.kult.'!I11</f>
        <v>3</v>
      </c>
      <c r="F12" s="216">
        <f>'42-samorz.inst.kult.'!K11</f>
        <v>42</v>
      </c>
      <c r="G12" s="216">
        <f>'42-samorz.inst.kult.'!K8</f>
        <v>2005</v>
      </c>
      <c r="H12" s="216">
        <f>'42-samorz.inst.kult.'!H8</f>
        <v>1</v>
      </c>
      <c r="I12" s="214">
        <f>+'42-samorz.inst.kult.'!H41</f>
        <v>38463</v>
      </c>
      <c r="K12" s="221">
        <f>'42-samorz.inst.kult.'!B69</f>
        <v>0</v>
      </c>
      <c r="L12" s="221">
        <f>'42-samorz.inst.kult.'!C69</f>
        <v>0</v>
      </c>
      <c r="M12" s="221">
        <f>'42-samorz.inst.kult.'!D69</f>
        <v>0</v>
      </c>
      <c r="N12" s="221">
        <f>'42-samorz.inst.kult.'!E69</f>
        <v>0</v>
      </c>
      <c r="O12" s="221">
        <f>'42-samorz.inst.kult.'!F69</f>
        <v>0</v>
      </c>
      <c r="P12" t="str">
        <f t="shared" si="8"/>
        <v>1410023</v>
      </c>
    </row>
    <row r="13" spans="1:16" ht="12.75">
      <c r="A13" s="213">
        <f aca="true" t="shared" si="10" ref="A13:A21">+A12</f>
        <v>30237405</v>
      </c>
      <c r="B13" s="220">
        <f aca="true" t="shared" si="11" ref="B13:B21">+B12</f>
        <v>14</v>
      </c>
      <c r="C13" s="220">
        <f aca="true" t="shared" si="12" ref="C13:C21">+C12</f>
        <v>10</v>
      </c>
      <c r="D13" s="220">
        <f aca="true" t="shared" si="13" ref="D13:D21">+D12</f>
        <v>2</v>
      </c>
      <c r="E13" s="216">
        <f aca="true" t="shared" si="14" ref="E13:E21">+E12</f>
        <v>3</v>
      </c>
      <c r="F13" s="216">
        <f aca="true" t="shared" si="15" ref="F13:F21">+F12</f>
        <v>42</v>
      </c>
      <c r="G13" s="216">
        <f aca="true" t="shared" si="16" ref="G13:G21">+G12</f>
        <v>2005</v>
      </c>
      <c r="H13" s="216">
        <f aca="true" t="shared" si="17" ref="H13:H21">+H12</f>
        <v>1</v>
      </c>
      <c r="I13" s="214">
        <f>+I12</f>
        <v>38463</v>
      </c>
      <c r="K13" s="221">
        <f>'42-samorz.inst.kult.'!B70</f>
        <v>0</v>
      </c>
      <c r="L13" s="221">
        <f>'42-samorz.inst.kult.'!C70</f>
        <v>0</v>
      </c>
      <c r="M13" s="221">
        <f>'42-samorz.inst.kult.'!D70</f>
        <v>0</v>
      </c>
      <c r="N13" s="221">
        <f>'42-samorz.inst.kult.'!E70</f>
        <v>0</v>
      </c>
      <c r="O13" s="221">
        <f>'42-samorz.inst.kult.'!F70</f>
        <v>0</v>
      </c>
      <c r="P13" t="str">
        <f t="shared" si="8"/>
        <v>1410023</v>
      </c>
    </row>
    <row r="14" spans="1:16" ht="12.75">
      <c r="A14" s="213">
        <f t="shared" si="10"/>
        <v>30237405</v>
      </c>
      <c r="B14" s="220">
        <f t="shared" si="11"/>
        <v>14</v>
      </c>
      <c r="C14" s="220">
        <f t="shared" si="12"/>
        <v>10</v>
      </c>
      <c r="D14" s="220">
        <f t="shared" si="13"/>
        <v>2</v>
      </c>
      <c r="E14" s="216">
        <f t="shared" si="14"/>
        <v>3</v>
      </c>
      <c r="F14" s="216">
        <f t="shared" si="15"/>
        <v>42</v>
      </c>
      <c r="G14" s="216">
        <f t="shared" si="16"/>
        <v>2005</v>
      </c>
      <c r="H14" s="216">
        <f t="shared" si="17"/>
        <v>1</v>
      </c>
      <c r="I14" s="214">
        <f aca="true" t="shared" si="18" ref="I14:I21">+I13</f>
        <v>38463</v>
      </c>
      <c r="K14" s="221">
        <f>'42-samorz.inst.kult.'!B71</f>
        <v>0</v>
      </c>
      <c r="L14" s="221">
        <f>'42-samorz.inst.kult.'!C71</f>
        <v>0</v>
      </c>
      <c r="M14" s="221">
        <f>'42-samorz.inst.kult.'!D71</f>
        <v>0</v>
      </c>
      <c r="N14" s="221">
        <f>'42-samorz.inst.kult.'!E71</f>
        <v>0</v>
      </c>
      <c r="O14" s="221">
        <f>'42-samorz.inst.kult.'!F71</f>
        <v>0</v>
      </c>
      <c r="P14" t="str">
        <f t="shared" si="8"/>
        <v>1410023</v>
      </c>
    </row>
    <row r="15" spans="1:16" ht="12.75">
      <c r="A15" s="213">
        <f t="shared" si="10"/>
        <v>30237405</v>
      </c>
      <c r="B15" s="220">
        <f t="shared" si="11"/>
        <v>14</v>
      </c>
      <c r="C15" s="220">
        <f t="shared" si="12"/>
        <v>10</v>
      </c>
      <c r="D15" s="220">
        <f t="shared" si="13"/>
        <v>2</v>
      </c>
      <c r="E15" s="216">
        <f t="shared" si="14"/>
        <v>3</v>
      </c>
      <c r="F15" s="216">
        <f t="shared" si="15"/>
        <v>42</v>
      </c>
      <c r="G15" s="216">
        <f t="shared" si="16"/>
        <v>2005</v>
      </c>
      <c r="H15" s="216">
        <f t="shared" si="17"/>
        <v>1</v>
      </c>
      <c r="I15" s="214">
        <f t="shared" si="18"/>
        <v>38463</v>
      </c>
      <c r="K15" s="221">
        <f>'42-samorz.inst.kult.'!B72</f>
        <v>0</v>
      </c>
      <c r="L15" s="221">
        <f>'42-samorz.inst.kult.'!C72</f>
        <v>0</v>
      </c>
      <c r="M15" s="221">
        <f>'42-samorz.inst.kult.'!D72</f>
        <v>0</v>
      </c>
      <c r="N15" s="221">
        <f>'42-samorz.inst.kult.'!E72</f>
        <v>0</v>
      </c>
      <c r="O15" s="221">
        <f>'42-samorz.inst.kult.'!F72</f>
        <v>0</v>
      </c>
      <c r="P15" t="str">
        <f t="shared" si="8"/>
        <v>1410023</v>
      </c>
    </row>
    <row r="16" spans="1:16" ht="12.75">
      <c r="A16" s="213">
        <f t="shared" si="10"/>
        <v>30237405</v>
      </c>
      <c r="B16" s="220">
        <f t="shared" si="11"/>
        <v>14</v>
      </c>
      <c r="C16" s="220">
        <f t="shared" si="12"/>
        <v>10</v>
      </c>
      <c r="D16" s="220">
        <f t="shared" si="13"/>
        <v>2</v>
      </c>
      <c r="E16" s="216">
        <f t="shared" si="14"/>
        <v>3</v>
      </c>
      <c r="F16" s="216">
        <f t="shared" si="15"/>
        <v>42</v>
      </c>
      <c r="G16" s="216">
        <f t="shared" si="16"/>
        <v>2005</v>
      </c>
      <c r="H16" s="216">
        <f t="shared" si="17"/>
        <v>1</v>
      </c>
      <c r="I16" s="214">
        <f t="shared" si="18"/>
        <v>38463</v>
      </c>
      <c r="K16" s="221">
        <f>'42-samorz.inst.kult.'!B73</f>
        <v>0</v>
      </c>
      <c r="L16" s="221">
        <f>'42-samorz.inst.kult.'!C73</f>
        <v>0</v>
      </c>
      <c r="M16" s="221">
        <f>'42-samorz.inst.kult.'!D73</f>
        <v>0</v>
      </c>
      <c r="N16" s="221">
        <f>'42-samorz.inst.kult.'!E73</f>
        <v>0</v>
      </c>
      <c r="O16" s="221">
        <f>'42-samorz.inst.kult.'!F73</f>
        <v>0</v>
      </c>
      <c r="P16" t="str">
        <f t="shared" si="8"/>
        <v>1410023</v>
      </c>
    </row>
    <row r="17" spans="1:16" ht="12.75">
      <c r="A17" s="213">
        <f t="shared" si="10"/>
        <v>30237405</v>
      </c>
      <c r="B17" s="220">
        <f t="shared" si="11"/>
        <v>14</v>
      </c>
      <c r="C17" s="220">
        <f t="shared" si="12"/>
        <v>10</v>
      </c>
      <c r="D17" s="220">
        <f t="shared" si="13"/>
        <v>2</v>
      </c>
      <c r="E17" s="216">
        <f t="shared" si="14"/>
        <v>3</v>
      </c>
      <c r="F17" s="216">
        <f t="shared" si="15"/>
        <v>42</v>
      </c>
      <c r="G17" s="216">
        <f t="shared" si="16"/>
        <v>2005</v>
      </c>
      <c r="H17" s="216">
        <f t="shared" si="17"/>
        <v>1</v>
      </c>
      <c r="I17" s="214">
        <f t="shared" si="18"/>
        <v>38463</v>
      </c>
      <c r="K17" s="221">
        <f>'42-samorz.inst.kult.'!B74</f>
        <v>0</v>
      </c>
      <c r="L17" s="221">
        <f>'42-samorz.inst.kult.'!C74</f>
        <v>0</v>
      </c>
      <c r="M17" s="221">
        <f>'42-samorz.inst.kult.'!D74</f>
        <v>0</v>
      </c>
      <c r="N17" s="221">
        <f>'42-samorz.inst.kult.'!E74</f>
        <v>0</v>
      </c>
      <c r="O17" s="221">
        <f>'42-samorz.inst.kult.'!F74</f>
        <v>0</v>
      </c>
      <c r="P17" t="str">
        <f t="shared" si="8"/>
        <v>1410023</v>
      </c>
    </row>
    <row r="18" spans="1:16" ht="12.75">
      <c r="A18" s="213">
        <f t="shared" si="10"/>
        <v>30237405</v>
      </c>
      <c r="B18" s="220">
        <f t="shared" si="11"/>
        <v>14</v>
      </c>
      <c r="C18" s="220">
        <f t="shared" si="12"/>
        <v>10</v>
      </c>
      <c r="D18" s="220">
        <f t="shared" si="13"/>
        <v>2</v>
      </c>
      <c r="E18" s="216">
        <f t="shared" si="14"/>
        <v>3</v>
      </c>
      <c r="F18" s="216">
        <f t="shared" si="15"/>
        <v>42</v>
      </c>
      <c r="G18" s="216">
        <f t="shared" si="16"/>
        <v>2005</v>
      </c>
      <c r="H18" s="216">
        <f t="shared" si="17"/>
        <v>1</v>
      </c>
      <c r="I18" s="214">
        <f t="shared" si="18"/>
        <v>38463</v>
      </c>
      <c r="K18" s="221">
        <f>'42-samorz.inst.kult.'!B75</f>
        <v>0</v>
      </c>
      <c r="L18" s="221">
        <f>'42-samorz.inst.kult.'!C75</f>
        <v>0</v>
      </c>
      <c r="M18" s="221">
        <f>'42-samorz.inst.kult.'!D75</f>
        <v>0</v>
      </c>
      <c r="N18" s="221">
        <f>'42-samorz.inst.kult.'!E75</f>
        <v>0</v>
      </c>
      <c r="O18" s="221">
        <f>'42-samorz.inst.kult.'!F75</f>
        <v>0</v>
      </c>
      <c r="P18" t="str">
        <f t="shared" si="8"/>
        <v>1410023</v>
      </c>
    </row>
    <row r="19" spans="1:16" ht="12.75">
      <c r="A19" s="213">
        <f t="shared" si="10"/>
        <v>30237405</v>
      </c>
      <c r="B19" s="220">
        <f t="shared" si="11"/>
        <v>14</v>
      </c>
      <c r="C19" s="220">
        <f t="shared" si="12"/>
        <v>10</v>
      </c>
      <c r="D19" s="220">
        <f t="shared" si="13"/>
        <v>2</v>
      </c>
      <c r="E19" s="216">
        <f t="shared" si="14"/>
        <v>3</v>
      </c>
      <c r="F19" s="216">
        <f t="shared" si="15"/>
        <v>42</v>
      </c>
      <c r="G19" s="216">
        <f t="shared" si="16"/>
        <v>2005</v>
      </c>
      <c r="H19" s="216">
        <f t="shared" si="17"/>
        <v>1</v>
      </c>
      <c r="I19" s="214">
        <f t="shared" si="18"/>
        <v>38463</v>
      </c>
      <c r="K19" s="221">
        <f>'42-samorz.inst.kult.'!B76</f>
        <v>0</v>
      </c>
      <c r="L19" s="221">
        <f>'42-samorz.inst.kult.'!C76</f>
        <v>0</v>
      </c>
      <c r="M19" s="221">
        <f>'42-samorz.inst.kult.'!D76</f>
        <v>0</v>
      </c>
      <c r="N19" s="221">
        <f>'42-samorz.inst.kult.'!E76</f>
        <v>0</v>
      </c>
      <c r="O19" s="221">
        <f>'42-samorz.inst.kult.'!F76</f>
        <v>0</v>
      </c>
      <c r="P19" t="str">
        <f t="shared" si="8"/>
        <v>1410023</v>
      </c>
    </row>
    <row r="20" spans="1:16" ht="12.75">
      <c r="A20" s="213">
        <f t="shared" si="10"/>
        <v>30237405</v>
      </c>
      <c r="B20" s="220">
        <f t="shared" si="11"/>
        <v>14</v>
      </c>
      <c r="C20" s="220">
        <f t="shared" si="12"/>
        <v>10</v>
      </c>
      <c r="D20" s="220">
        <f t="shared" si="13"/>
        <v>2</v>
      </c>
      <c r="E20" s="216">
        <f t="shared" si="14"/>
        <v>3</v>
      </c>
      <c r="F20" s="216">
        <f t="shared" si="15"/>
        <v>42</v>
      </c>
      <c r="G20" s="216">
        <f t="shared" si="16"/>
        <v>2005</v>
      </c>
      <c r="H20" s="216">
        <f t="shared" si="17"/>
        <v>1</v>
      </c>
      <c r="I20" s="214">
        <f t="shared" si="18"/>
        <v>38463</v>
      </c>
      <c r="K20" s="221">
        <f>'42-samorz.inst.kult.'!B77</f>
        <v>0</v>
      </c>
      <c r="L20" s="221">
        <f>'42-samorz.inst.kult.'!C77</f>
        <v>0</v>
      </c>
      <c r="M20" s="221">
        <f>'42-samorz.inst.kult.'!D77</f>
        <v>0</v>
      </c>
      <c r="N20" s="221">
        <f>'42-samorz.inst.kult.'!E77</f>
        <v>0</v>
      </c>
      <c r="O20" s="221">
        <f>'42-samorz.inst.kult.'!F77</f>
        <v>0</v>
      </c>
      <c r="P20" t="str">
        <f t="shared" si="8"/>
        <v>1410023</v>
      </c>
    </row>
    <row r="21" spans="1:16" ht="12.75">
      <c r="A21" s="213">
        <f t="shared" si="10"/>
        <v>30237405</v>
      </c>
      <c r="B21" s="220">
        <f t="shared" si="11"/>
        <v>14</v>
      </c>
      <c r="C21" s="220">
        <f t="shared" si="12"/>
        <v>10</v>
      </c>
      <c r="D21" s="220">
        <f t="shared" si="13"/>
        <v>2</v>
      </c>
      <c r="E21" s="216">
        <f t="shared" si="14"/>
        <v>3</v>
      </c>
      <c r="F21" s="216">
        <f t="shared" si="15"/>
        <v>42</v>
      </c>
      <c r="G21" s="216">
        <f t="shared" si="16"/>
        <v>2005</v>
      </c>
      <c r="H21" s="216">
        <f t="shared" si="17"/>
        <v>1</v>
      </c>
      <c r="I21" s="214">
        <f t="shared" si="18"/>
        <v>38463</v>
      </c>
      <c r="K21" s="221">
        <f>'42-samorz.inst.kult.'!B78</f>
        <v>0</v>
      </c>
      <c r="L21" s="221">
        <f>'42-samorz.inst.kult.'!C78</f>
        <v>0</v>
      </c>
      <c r="M21" s="221">
        <f>'42-samorz.inst.kult.'!D78</f>
        <v>0</v>
      </c>
      <c r="N21" s="221">
        <f>'42-samorz.inst.kult.'!E78</f>
        <v>0</v>
      </c>
      <c r="O21" s="221">
        <f>'42-samorz.inst.kult.'!F78</f>
        <v>0</v>
      </c>
      <c r="P21" t="str">
        <f t="shared" si="8"/>
        <v>1410023</v>
      </c>
    </row>
    <row r="22" spans="1:16" ht="12.75">
      <c r="A22" s="213">
        <f>'62-samodz.publ.ZOZ samorz.'!A8</f>
        <v>30237405</v>
      </c>
      <c r="B22" s="220">
        <f>'62-samodz.publ.ZOZ samorz.'!F11</f>
        <v>14</v>
      </c>
      <c r="C22" s="220">
        <f>'62-samodz.publ.ZOZ samorz.'!G11</f>
        <v>10</v>
      </c>
      <c r="D22" s="220">
        <f>'62-samodz.publ.ZOZ samorz.'!H11</f>
        <v>2</v>
      </c>
      <c r="E22" s="216">
        <f>'62-samodz.publ.ZOZ samorz.'!I11</f>
        <v>3</v>
      </c>
      <c r="F22" s="216">
        <f>'62-samodz.publ.ZOZ samorz.'!K11</f>
        <v>62</v>
      </c>
      <c r="G22" s="216">
        <f>'62-samodz.publ.ZOZ samorz.'!K8</f>
        <v>2005</v>
      </c>
      <c r="H22" s="216">
        <f>'62-samodz.publ.ZOZ samorz.'!H8</f>
        <v>1</v>
      </c>
      <c r="I22" s="214">
        <f>+'62-samodz.publ.ZOZ samorz.'!H41</f>
        <v>38463</v>
      </c>
      <c r="K22" s="221">
        <f>'62-samodz.publ.ZOZ samorz.'!B69</f>
        <v>0</v>
      </c>
      <c r="L22" s="221">
        <f>'62-samodz.publ.ZOZ samorz.'!C69</f>
        <v>0</v>
      </c>
      <c r="M22" s="221">
        <f>'62-samodz.publ.ZOZ samorz.'!D69</f>
        <v>0</v>
      </c>
      <c r="N22" s="221">
        <f>'62-samodz.publ.ZOZ samorz.'!E69</f>
        <v>0</v>
      </c>
      <c r="O22" s="221">
        <f>'62-samodz.publ.ZOZ samorz.'!F69</f>
        <v>0</v>
      </c>
      <c r="P22" t="str">
        <f t="shared" si="8"/>
        <v>1410023</v>
      </c>
    </row>
    <row r="23" spans="1:16" ht="12.75">
      <c r="A23" s="213">
        <f aca="true" t="shared" si="19" ref="A23:A31">+A22</f>
        <v>30237405</v>
      </c>
      <c r="B23" s="220">
        <f aca="true" t="shared" si="20" ref="B23:B31">+B22</f>
        <v>14</v>
      </c>
      <c r="C23" s="220">
        <f aca="true" t="shared" si="21" ref="C23:C31">+C22</f>
        <v>10</v>
      </c>
      <c r="D23" s="220">
        <f aca="true" t="shared" si="22" ref="D23:D31">+D22</f>
        <v>2</v>
      </c>
      <c r="E23" s="216">
        <f aca="true" t="shared" si="23" ref="E23:E31">+E22</f>
        <v>3</v>
      </c>
      <c r="F23" s="216">
        <f>+F22</f>
        <v>62</v>
      </c>
      <c r="G23" s="216">
        <f aca="true" t="shared" si="24" ref="G23:G31">+G22</f>
        <v>2005</v>
      </c>
      <c r="H23" s="216">
        <f aca="true" t="shared" si="25" ref="H23:H31">+H22</f>
        <v>1</v>
      </c>
      <c r="I23" s="214">
        <f>+I22</f>
        <v>38463</v>
      </c>
      <c r="K23" s="221">
        <f>'62-samodz.publ.ZOZ samorz.'!B70</f>
        <v>0</v>
      </c>
      <c r="L23" s="221">
        <f>'62-samodz.publ.ZOZ samorz.'!C70</f>
        <v>0</v>
      </c>
      <c r="M23" s="221">
        <f>'62-samodz.publ.ZOZ samorz.'!D70</f>
        <v>0</v>
      </c>
      <c r="N23" s="221">
        <f>'62-samodz.publ.ZOZ samorz.'!E70</f>
        <v>0</v>
      </c>
      <c r="O23" s="221">
        <f>'62-samodz.publ.ZOZ samorz.'!F70</f>
        <v>0</v>
      </c>
      <c r="P23" t="str">
        <f t="shared" si="8"/>
        <v>1410023</v>
      </c>
    </row>
    <row r="24" spans="1:16" ht="12.75">
      <c r="A24" s="213">
        <f t="shared" si="19"/>
        <v>30237405</v>
      </c>
      <c r="B24" s="220">
        <f t="shared" si="20"/>
        <v>14</v>
      </c>
      <c r="C24" s="220">
        <f t="shared" si="21"/>
        <v>10</v>
      </c>
      <c r="D24" s="220">
        <f t="shared" si="22"/>
        <v>2</v>
      </c>
      <c r="E24" s="216">
        <f t="shared" si="23"/>
        <v>3</v>
      </c>
      <c r="F24" s="216">
        <f aca="true" t="shared" si="26" ref="F24:F31">+F23</f>
        <v>62</v>
      </c>
      <c r="G24" s="216">
        <f t="shared" si="24"/>
        <v>2005</v>
      </c>
      <c r="H24" s="216">
        <f t="shared" si="25"/>
        <v>1</v>
      </c>
      <c r="I24" s="214">
        <f aca="true" t="shared" si="27" ref="I24:I31">+I23</f>
        <v>38463</v>
      </c>
      <c r="K24" s="221">
        <f>'62-samodz.publ.ZOZ samorz.'!B71</f>
        <v>0</v>
      </c>
      <c r="L24" s="221">
        <f>'62-samodz.publ.ZOZ samorz.'!C71</f>
        <v>0</v>
      </c>
      <c r="M24" s="221">
        <f>'62-samodz.publ.ZOZ samorz.'!D71</f>
        <v>0</v>
      </c>
      <c r="N24" s="221">
        <f>'62-samodz.publ.ZOZ samorz.'!E71</f>
        <v>0</v>
      </c>
      <c r="O24" s="221">
        <f>'62-samodz.publ.ZOZ samorz.'!F71</f>
        <v>0</v>
      </c>
      <c r="P24" t="str">
        <f t="shared" si="8"/>
        <v>1410023</v>
      </c>
    </row>
    <row r="25" spans="1:16" ht="12.75">
      <c r="A25" s="213">
        <f t="shared" si="19"/>
        <v>30237405</v>
      </c>
      <c r="B25" s="220">
        <f t="shared" si="20"/>
        <v>14</v>
      </c>
      <c r="C25" s="220">
        <f t="shared" si="21"/>
        <v>10</v>
      </c>
      <c r="D25" s="220">
        <f t="shared" si="22"/>
        <v>2</v>
      </c>
      <c r="E25" s="216">
        <f t="shared" si="23"/>
        <v>3</v>
      </c>
      <c r="F25" s="216">
        <f t="shared" si="26"/>
        <v>62</v>
      </c>
      <c r="G25" s="216">
        <f t="shared" si="24"/>
        <v>2005</v>
      </c>
      <c r="H25" s="216">
        <f t="shared" si="25"/>
        <v>1</v>
      </c>
      <c r="I25" s="214">
        <f t="shared" si="27"/>
        <v>38463</v>
      </c>
      <c r="K25" s="221">
        <f>'62-samodz.publ.ZOZ samorz.'!B72</f>
        <v>0</v>
      </c>
      <c r="L25" s="221">
        <f>'62-samodz.publ.ZOZ samorz.'!C72</f>
        <v>0</v>
      </c>
      <c r="M25" s="221">
        <f>'62-samodz.publ.ZOZ samorz.'!D72</f>
        <v>0</v>
      </c>
      <c r="N25" s="221">
        <f>'62-samodz.publ.ZOZ samorz.'!E72</f>
        <v>0</v>
      </c>
      <c r="O25" s="221">
        <f>'62-samodz.publ.ZOZ samorz.'!F72</f>
        <v>0</v>
      </c>
      <c r="P25" t="str">
        <f t="shared" si="8"/>
        <v>1410023</v>
      </c>
    </row>
    <row r="26" spans="1:16" ht="12.75">
      <c r="A26" s="213">
        <f t="shared" si="19"/>
        <v>30237405</v>
      </c>
      <c r="B26" s="220">
        <f t="shared" si="20"/>
        <v>14</v>
      </c>
      <c r="C26" s="220">
        <f t="shared" si="21"/>
        <v>10</v>
      </c>
      <c r="D26" s="220">
        <f t="shared" si="22"/>
        <v>2</v>
      </c>
      <c r="E26" s="216">
        <f t="shared" si="23"/>
        <v>3</v>
      </c>
      <c r="F26" s="216">
        <f t="shared" si="26"/>
        <v>62</v>
      </c>
      <c r="G26" s="216">
        <f t="shared" si="24"/>
        <v>2005</v>
      </c>
      <c r="H26" s="216">
        <f t="shared" si="25"/>
        <v>1</v>
      </c>
      <c r="I26" s="214">
        <f t="shared" si="27"/>
        <v>38463</v>
      </c>
      <c r="K26" s="221">
        <f>'62-samodz.publ.ZOZ samorz.'!B73</f>
        <v>0</v>
      </c>
      <c r="L26" s="221">
        <f>'62-samodz.publ.ZOZ samorz.'!C73</f>
        <v>0</v>
      </c>
      <c r="M26" s="221">
        <f>'62-samodz.publ.ZOZ samorz.'!D73</f>
        <v>0</v>
      </c>
      <c r="N26" s="221">
        <f>'62-samodz.publ.ZOZ samorz.'!E73</f>
        <v>0</v>
      </c>
      <c r="O26" s="221">
        <f>'62-samodz.publ.ZOZ samorz.'!F73</f>
        <v>0</v>
      </c>
      <c r="P26" t="str">
        <f t="shared" si="8"/>
        <v>1410023</v>
      </c>
    </row>
    <row r="27" spans="1:16" ht="12.75">
      <c r="A27" s="213">
        <f t="shared" si="19"/>
        <v>30237405</v>
      </c>
      <c r="B27" s="220">
        <f t="shared" si="20"/>
        <v>14</v>
      </c>
      <c r="C27" s="220">
        <f t="shared" si="21"/>
        <v>10</v>
      </c>
      <c r="D27" s="220">
        <f t="shared" si="22"/>
        <v>2</v>
      </c>
      <c r="E27" s="216">
        <f t="shared" si="23"/>
        <v>3</v>
      </c>
      <c r="F27" s="216">
        <f t="shared" si="26"/>
        <v>62</v>
      </c>
      <c r="G27" s="216">
        <f t="shared" si="24"/>
        <v>2005</v>
      </c>
      <c r="H27" s="216">
        <f t="shared" si="25"/>
        <v>1</v>
      </c>
      <c r="I27" s="214">
        <f t="shared" si="27"/>
        <v>38463</v>
      </c>
      <c r="K27" s="221">
        <f>'62-samodz.publ.ZOZ samorz.'!B74</f>
        <v>0</v>
      </c>
      <c r="L27" s="221">
        <f>'62-samodz.publ.ZOZ samorz.'!C74</f>
        <v>0</v>
      </c>
      <c r="M27" s="221">
        <f>'62-samodz.publ.ZOZ samorz.'!D74</f>
        <v>0</v>
      </c>
      <c r="N27" s="221">
        <f>'62-samodz.publ.ZOZ samorz.'!E74</f>
        <v>0</v>
      </c>
      <c r="O27" s="221">
        <f>'62-samodz.publ.ZOZ samorz.'!F74</f>
        <v>0</v>
      </c>
      <c r="P27" t="str">
        <f t="shared" si="8"/>
        <v>1410023</v>
      </c>
    </row>
    <row r="28" spans="1:16" ht="12.75">
      <c r="A28" s="213">
        <f t="shared" si="19"/>
        <v>30237405</v>
      </c>
      <c r="B28" s="220">
        <f t="shared" si="20"/>
        <v>14</v>
      </c>
      <c r="C28" s="220">
        <f t="shared" si="21"/>
        <v>10</v>
      </c>
      <c r="D28" s="220">
        <f t="shared" si="22"/>
        <v>2</v>
      </c>
      <c r="E28" s="216">
        <f t="shared" si="23"/>
        <v>3</v>
      </c>
      <c r="F28" s="216">
        <f t="shared" si="26"/>
        <v>62</v>
      </c>
      <c r="G28" s="216">
        <f t="shared" si="24"/>
        <v>2005</v>
      </c>
      <c r="H28" s="216">
        <f t="shared" si="25"/>
        <v>1</v>
      </c>
      <c r="I28" s="214">
        <f t="shared" si="27"/>
        <v>38463</v>
      </c>
      <c r="K28" s="221">
        <f>'62-samodz.publ.ZOZ samorz.'!B75</f>
        <v>0</v>
      </c>
      <c r="L28" s="221">
        <f>'62-samodz.publ.ZOZ samorz.'!C75</f>
        <v>0</v>
      </c>
      <c r="M28" s="221">
        <f>'62-samodz.publ.ZOZ samorz.'!D75</f>
        <v>0</v>
      </c>
      <c r="N28" s="221">
        <f>'62-samodz.publ.ZOZ samorz.'!E75</f>
        <v>0</v>
      </c>
      <c r="O28" s="221">
        <f>'62-samodz.publ.ZOZ samorz.'!F75</f>
        <v>0</v>
      </c>
      <c r="P28" t="str">
        <f t="shared" si="8"/>
        <v>1410023</v>
      </c>
    </row>
    <row r="29" spans="1:16" ht="12.75">
      <c r="A29" s="213">
        <f t="shared" si="19"/>
        <v>30237405</v>
      </c>
      <c r="B29" s="220">
        <f t="shared" si="20"/>
        <v>14</v>
      </c>
      <c r="C29" s="220">
        <f t="shared" si="21"/>
        <v>10</v>
      </c>
      <c r="D29" s="220">
        <f t="shared" si="22"/>
        <v>2</v>
      </c>
      <c r="E29" s="216">
        <f t="shared" si="23"/>
        <v>3</v>
      </c>
      <c r="F29" s="216">
        <f t="shared" si="26"/>
        <v>62</v>
      </c>
      <c r="G29" s="216">
        <f t="shared" si="24"/>
        <v>2005</v>
      </c>
      <c r="H29" s="216">
        <f t="shared" si="25"/>
        <v>1</v>
      </c>
      <c r="I29" s="214">
        <f t="shared" si="27"/>
        <v>38463</v>
      </c>
      <c r="K29" s="221">
        <f>'62-samodz.publ.ZOZ samorz.'!B76</f>
        <v>0</v>
      </c>
      <c r="L29" s="221">
        <f>'62-samodz.publ.ZOZ samorz.'!C76</f>
        <v>0</v>
      </c>
      <c r="M29" s="221">
        <f>'62-samodz.publ.ZOZ samorz.'!D76</f>
        <v>0</v>
      </c>
      <c r="N29" s="221">
        <f>'62-samodz.publ.ZOZ samorz.'!E76</f>
        <v>0</v>
      </c>
      <c r="O29" s="221">
        <f>'62-samodz.publ.ZOZ samorz.'!F76</f>
        <v>0</v>
      </c>
      <c r="P29" t="str">
        <f t="shared" si="8"/>
        <v>1410023</v>
      </c>
    </row>
    <row r="30" spans="1:16" ht="12.75">
      <c r="A30" s="213">
        <f t="shared" si="19"/>
        <v>30237405</v>
      </c>
      <c r="B30" s="220">
        <f t="shared" si="20"/>
        <v>14</v>
      </c>
      <c r="C30" s="220">
        <f t="shared" si="21"/>
        <v>10</v>
      </c>
      <c r="D30" s="220">
        <f t="shared" si="22"/>
        <v>2</v>
      </c>
      <c r="E30" s="216">
        <f t="shared" si="23"/>
        <v>3</v>
      </c>
      <c r="F30" s="216">
        <f t="shared" si="26"/>
        <v>62</v>
      </c>
      <c r="G30" s="216">
        <f t="shared" si="24"/>
        <v>2005</v>
      </c>
      <c r="H30" s="216">
        <f t="shared" si="25"/>
        <v>1</v>
      </c>
      <c r="I30" s="214">
        <f t="shared" si="27"/>
        <v>38463</v>
      </c>
      <c r="K30" s="221">
        <f>'62-samodz.publ.ZOZ samorz.'!B77</f>
        <v>0</v>
      </c>
      <c r="L30" s="221">
        <f>'62-samodz.publ.ZOZ samorz.'!C77</f>
        <v>0</v>
      </c>
      <c r="M30" s="221">
        <f>'62-samodz.publ.ZOZ samorz.'!D77</f>
        <v>0</v>
      </c>
      <c r="N30" s="221">
        <f>'62-samodz.publ.ZOZ samorz.'!E77</f>
        <v>0</v>
      </c>
      <c r="O30" s="221">
        <f>'62-samodz.publ.ZOZ samorz.'!F77</f>
        <v>0</v>
      </c>
      <c r="P30" t="str">
        <f t="shared" si="8"/>
        <v>1410023</v>
      </c>
    </row>
    <row r="31" spans="1:16" ht="12.75">
      <c r="A31" s="213">
        <f t="shared" si="19"/>
        <v>30237405</v>
      </c>
      <c r="B31" s="220">
        <f t="shared" si="20"/>
        <v>14</v>
      </c>
      <c r="C31" s="220">
        <f t="shared" si="21"/>
        <v>10</v>
      </c>
      <c r="D31" s="220">
        <f t="shared" si="22"/>
        <v>2</v>
      </c>
      <c r="E31" s="216">
        <f t="shared" si="23"/>
        <v>3</v>
      </c>
      <c r="F31" s="216">
        <f t="shared" si="26"/>
        <v>62</v>
      </c>
      <c r="G31" s="216">
        <f t="shared" si="24"/>
        <v>2005</v>
      </c>
      <c r="H31" s="216">
        <f t="shared" si="25"/>
        <v>1</v>
      </c>
      <c r="I31" s="214">
        <f t="shared" si="27"/>
        <v>38463</v>
      </c>
      <c r="K31" s="221">
        <f>'62-samodz.publ.ZOZ samorz.'!B78</f>
        <v>0</v>
      </c>
      <c r="L31" s="221">
        <f>'62-samodz.publ.ZOZ samorz.'!C78</f>
        <v>0</v>
      </c>
      <c r="M31" s="221">
        <f>'62-samodz.publ.ZOZ samorz.'!D78</f>
        <v>0</v>
      </c>
      <c r="N31" s="221">
        <f>'62-samodz.publ.ZOZ samorz.'!E78</f>
        <v>0</v>
      </c>
      <c r="O31" s="221">
        <f>'62-samodz.publ.ZOZ samorz.'!F78</f>
        <v>0</v>
      </c>
      <c r="P31" t="str">
        <f t="shared" si="8"/>
        <v>1410023</v>
      </c>
    </row>
    <row r="32" spans="1:16" ht="12.75">
      <c r="A32" s="213">
        <f>'82-samorz.osoba prawna'!A8</f>
        <v>30237405</v>
      </c>
      <c r="B32" s="220">
        <f>'82-samorz.osoba prawna'!F11</f>
        <v>14</v>
      </c>
      <c r="C32" s="220">
        <f>'82-samorz.osoba prawna'!G11</f>
        <v>10</v>
      </c>
      <c r="D32" s="220">
        <f>'82-samorz.osoba prawna'!H11</f>
        <v>2</v>
      </c>
      <c r="E32" s="216">
        <f>'82-samorz.osoba prawna'!I11</f>
        <v>3</v>
      </c>
      <c r="F32" s="216">
        <f>'82-samorz.osoba prawna'!K11</f>
        <v>82</v>
      </c>
      <c r="G32" s="216">
        <f>'82-samorz.osoba prawna'!K8</f>
        <v>2005</v>
      </c>
      <c r="H32" s="216">
        <f>'82-samorz.osoba prawna'!H8</f>
        <v>1</v>
      </c>
      <c r="I32" s="214">
        <f>+'82-samorz.osoba prawna'!H41</f>
        <v>0</v>
      </c>
      <c r="K32" s="221">
        <f>'82-samorz.osoba prawna'!B69</f>
        <v>0</v>
      </c>
      <c r="L32" s="221">
        <f>'82-samorz.osoba prawna'!C69</f>
        <v>0</v>
      </c>
      <c r="M32" s="221">
        <f>'82-samorz.osoba prawna'!D69</f>
        <v>0</v>
      </c>
      <c r="N32" s="221">
        <f>'82-samorz.osoba prawna'!E69</f>
        <v>0</v>
      </c>
      <c r="O32" s="221">
        <f>'82-samorz.osoba prawna'!F69</f>
        <v>0</v>
      </c>
      <c r="P32" t="str">
        <f t="shared" si="8"/>
        <v>1410023</v>
      </c>
    </row>
    <row r="33" spans="1:16" ht="12.75">
      <c r="A33" s="213">
        <f aca="true" t="shared" si="28" ref="A33:A41">+A32</f>
        <v>30237405</v>
      </c>
      <c r="B33" s="220">
        <f aca="true" t="shared" si="29" ref="B33:B41">+B32</f>
        <v>14</v>
      </c>
      <c r="C33" s="220">
        <f aca="true" t="shared" si="30" ref="C33:C41">+C32</f>
        <v>10</v>
      </c>
      <c r="D33" s="220">
        <f aca="true" t="shared" si="31" ref="D33:D41">+D32</f>
        <v>2</v>
      </c>
      <c r="E33" s="216">
        <f aca="true" t="shared" si="32" ref="E33:E41">+E32</f>
        <v>3</v>
      </c>
      <c r="F33" s="216">
        <f aca="true" t="shared" si="33" ref="F33:F41">+F32</f>
        <v>82</v>
      </c>
      <c r="G33" s="216">
        <f>+G32</f>
        <v>2005</v>
      </c>
      <c r="H33" s="216">
        <f>+H32</f>
        <v>1</v>
      </c>
      <c r="I33" s="214">
        <f>+I32</f>
        <v>0</v>
      </c>
      <c r="K33" s="221">
        <f>'82-samorz.osoba prawna'!B70</f>
        <v>0</v>
      </c>
      <c r="L33" s="221">
        <f>'82-samorz.osoba prawna'!C70</f>
        <v>0</v>
      </c>
      <c r="M33" s="221">
        <f>'82-samorz.osoba prawna'!D70</f>
        <v>0</v>
      </c>
      <c r="N33" s="221">
        <f>'82-samorz.osoba prawna'!E70</f>
        <v>0</v>
      </c>
      <c r="O33" s="221">
        <f>'82-samorz.osoba prawna'!F70</f>
        <v>0</v>
      </c>
      <c r="P33" t="str">
        <f t="shared" si="8"/>
        <v>1410023</v>
      </c>
    </row>
    <row r="34" spans="1:16" ht="12.75">
      <c r="A34" s="213">
        <f t="shared" si="28"/>
        <v>30237405</v>
      </c>
      <c r="B34" s="220">
        <f t="shared" si="29"/>
        <v>14</v>
      </c>
      <c r="C34" s="220">
        <f t="shared" si="30"/>
        <v>10</v>
      </c>
      <c r="D34" s="220">
        <f t="shared" si="31"/>
        <v>2</v>
      </c>
      <c r="E34" s="216">
        <f t="shared" si="32"/>
        <v>3</v>
      </c>
      <c r="F34" s="216">
        <f t="shared" si="33"/>
        <v>82</v>
      </c>
      <c r="G34" s="216">
        <f aca="true" t="shared" si="34" ref="G34:G41">+G33</f>
        <v>2005</v>
      </c>
      <c r="H34" s="216">
        <f aca="true" t="shared" si="35" ref="H34:H41">+H33</f>
        <v>1</v>
      </c>
      <c r="I34" s="214">
        <f aca="true" t="shared" si="36" ref="I34:I41">+I33</f>
        <v>0</v>
      </c>
      <c r="K34" s="221">
        <f>'82-samorz.osoba prawna'!B71</f>
        <v>0</v>
      </c>
      <c r="L34" s="221">
        <f>'82-samorz.osoba prawna'!C71</f>
        <v>0</v>
      </c>
      <c r="M34" s="221">
        <f>'82-samorz.osoba prawna'!D71</f>
        <v>0</v>
      </c>
      <c r="N34" s="221">
        <f>'82-samorz.osoba prawna'!E71</f>
        <v>0</v>
      </c>
      <c r="O34" s="221">
        <f>'82-samorz.osoba prawna'!F71</f>
        <v>0</v>
      </c>
      <c r="P34" t="str">
        <f t="shared" si="8"/>
        <v>1410023</v>
      </c>
    </row>
    <row r="35" spans="1:16" ht="12.75">
      <c r="A35" s="213">
        <f t="shared" si="28"/>
        <v>30237405</v>
      </c>
      <c r="B35" s="220">
        <f t="shared" si="29"/>
        <v>14</v>
      </c>
      <c r="C35" s="220">
        <f t="shared" si="30"/>
        <v>10</v>
      </c>
      <c r="D35" s="220">
        <f t="shared" si="31"/>
        <v>2</v>
      </c>
      <c r="E35" s="216">
        <f t="shared" si="32"/>
        <v>3</v>
      </c>
      <c r="F35" s="216">
        <f t="shared" si="33"/>
        <v>82</v>
      </c>
      <c r="G35" s="216">
        <f t="shared" si="34"/>
        <v>2005</v>
      </c>
      <c r="H35" s="216">
        <f t="shared" si="35"/>
        <v>1</v>
      </c>
      <c r="I35" s="214">
        <f t="shared" si="36"/>
        <v>0</v>
      </c>
      <c r="K35" s="221">
        <f>'82-samorz.osoba prawna'!B72</f>
        <v>0</v>
      </c>
      <c r="L35" s="221">
        <f>'82-samorz.osoba prawna'!C72</f>
        <v>0</v>
      </c>
      <c r="M35" s="221">
        <f>'82-samorz.osoba prawna'!D72</f>
        <v>0</v>
      </c>
      <c r="N35" s="221">
        <f>'82-samorz.osoba prawna'!E72</f>
        <v>0</v>
      </c>
      <c r="O35" s="221">
        <f>'82-samorz.osoba prawna'!F72</f>
        <v>0</v>
      </c>
      <c r="P35" t="str">
        <f t="shared" si="8"/>
        <v>1410023</v>
      </c>
    </row>
    <row r="36" spans="1:16" ht="12.75">
      <c r="A36" s="213">
        <f t="shared" si="28"/>
        <v>30237405</v>
      </c>
      <c r="B36" s="220">
        <f t="shared" si="29"/>
        <v>14</v>
      </c>
      <c r="C36" s="220">
        <f t="shared" si="30"/>
        <v>10</v>
      </c>
      <c r="D36" s="220">
        <f t="shared" si="31"/>
        <v>2</v>
      </c>
      <c r="E36" s="216">
        <f t="shared" si="32"/>
        <v>3</v>
      </c>
      <c r="F36" s="216">
        <f t="shared" si="33"/>
        <v>82</v>
      </c>
      <c r="G36" s="216">
        <f t="shared" si="34"/>
        <v>2005</v>
      </c>
      <c r="H36" s="216">
        <f t="shared" si="35"/>
        <v>1</v>
      </c>
      <c r="I36" s="214">
        <f t="shared" si="36"/>
        <v>0</v>
      </c>
      <c r="K36" s="221">
        <f>'82-samorz.osoba prawna'!B73</f>
        <v>0</v>
      </c>
      <c r="L36" s="221">
        <f>'82-samorz.osoba prawna'!C73</f>
        <v>0</v>
      </c>
      <c r="M36" s="221">
        <f>'82-samorz.osoba prawna'!D73</f>
        <v>0</v>
      </c>
      <c r="N36" s="221">
        <f>'82-samorz.osoba prawna'!E73</f>
        <v>0</v>
      </c>
      <c r="O36" s="221">
        <f>'82-samorz.osoba prawna'!F73</f>
        <v>0</v>
      </c>
      <c r="P36" t="str">
        <f t="shared" si="8"/>
        <v>1410023</v>
      </c>
    </row>
    <row r="37" spans="1:16" ht="12.75">
      <c r="A37" s="213">
        <f t="shared" si="28"/>
        <v>30237405</v>
      </c>
      <c r="B37" s="220">
        <f t="shared" si="29"/>
        <v>14</v>
      </c>
      <c r="C37" s="220">
        <f t="shared" si="30"/>
        <v>10</v>
      </c>
      <c r="D37" s="220">
        <f t="shared" si="31"/>
        <v>2</v>
      </c>
      <c r="E37" s="216">
        <f t="shared" si="32"/>
        <v>3</v>
      </c>
      <c r="F37" s="216">
        <f t="shared" si="33"/>
        <v>82</v>
      </c>
      <c r="G37" s="216">
        <f t="shared" si="34"/>
        <v>2005</v>
      </c>
      <c r="H37" s="216">
        <f t="shared" si="35"/>
        <v>1</v>
      </c>
      <c r="I37" s="214">
        <f t="shared" si="36"/>
        <v>0</v>
      </c>
      <c r="K37" s="221">
        <f>'82-samorz.osoba prawna'!B74</f>
        <v>0</v>
      </c>
      <c r="L37" s="221">
        <f>'82-samorz.osoba prawna'!C74</f>
        <v>0</v>
      </c>
      <c r="M37" s="221">
        <f>'82-samorz.osoba prawna'!D74</f>
        <v>0</v>
      </c>
      <c r="N37" s="221">
        <f>'82-samorz.osoba prawna'!E74</f>
        <v>0</v>
      </c>
      <c r="O37" s="221">
        <f>'82-samorz.osoba prawna'!F74</f>
        <v>0</v>
      </c>
      <c r="P37" t="str">
        <f t="shared" si="8"/>
        <v>1410023</v>
      </c>
    </row>
    <row r="38" spans="1:16" ht="12.75">
      <c r="A38" s="213">
        <f t="shared" si="28"/>
        <v>30237405</v>
      </c>
      <c r="B38" s="220">
        <f t="shared" si="29"/>
        <v>14</v>
      </c>
      <c r="C38" s="220">
        <f t="shared" si="30"/>
        <v>10</v>
      </c>
      <c r="D38" s="220">
        <f t="shared" si="31"/>
        <v>2</v>
      </c>
      <c r="E38" s="216">
        <f t="shared" si="32"/>
        <v>3</v>
      </c>
      <c r="F38" s="216">
        <f t="shared" si="33"/>
        <v>82</v>
      </c>
      <c r="G38" s="216">
        <f t="shared" si="34"/>
        <v>2005</v>
      </c>
      <c r="H38" s="216">
        <f t="shared" si="35"/>
        <v>1</v>
      </c>
      <c r="I38" s="214">
        <f t="shared" si="36"/>
        <v>0</v>
      </c>
      <c r="K38" s="221">
        <f>'82-samorz.osoba prawna'!B75</f>
        <v>0</v>
      </c>
      <c r="L38" s="221">
        <f>'82-samorz.osoba prawna'!C75</f>
        <v>0</v>
      </c>
      <c r="M38" s="221">
        <f>'82-samorz.osoba prawna'!D75</f>
        <v>0</v>
      </c>
      <c r="N38" s="221">
        <f>'82-samorz.osoba prawna'!E75</f>
        <v>0</v>
      </c>
      <c r="O38" s="221">
        <f>'82-samorz.osoba prawna'!F75</f>
        <v>0</v>
      </c>
      <c r="P38" t="str">
        <f t="shared" si="8"/>
        <v>1410023</v>
      </c>
    </row>
    <row r="39" spans="1:16" ht="12.75">
      <c r="A39" s="213">
        <f t="shared" si="28"/>
        <v>30237405</v>
      </c>
      <c r="B39" s="220">
        <f t="shared" si="29"/>
        <v>14</v>
      </c>
      <c r="C39" s="220">
        <f t="shared" si="30"/>
        <v>10</v>
      </c>
      <c r="D39" s="220">
        <f t="shared" si="31"/>
        <v>2</v>
      </c>
      <c r="E39" s="216">
        <f t="shared" si="32"/>
        <v>3</v>
      </c>
      <c r="F39" s="216">
        <f t="shared" si="33"/>
        <v>82</v>
      </c>
      <c r="G39" s="216">
        <f t="shared" si="34"/>
        <v>2005</v>
      </c>
      <c r="H39" s="216">
        <f t="shared" si="35"/>
        <v>1</v>
      </c>
      <c r="I39" s="214">
        <f t="shared" si="36"/>
        <v>0</v>
      </c>
      <c r="K39" s="221">
        <f>'82-samorz.osoba prawna'!B76</f>
        <v>0</v>
      </c>
      <c r="L39" s="221">
        <f>'82-samorz.osoba prawna'!C76</f>
        <v>0</v>
      </c>
      <c r="M39" s="221">
        <f>'82-samorz.osoba prawna'!D76</f>
        <v>0</v>
      </c>
      <c r="N39" s="221">
        <f>'82-samorz.osoba prawna'!E76</f>
        <v>0</v>
      </c>
      <c r="O39" s="221">
        <f>'82-samorz.osoba prawna'!F76</f>
        <v>0</v>
      </c>
      <c r="P39" t="str">
        <f t="shared" si="8"/>
        <v>1410023</v>
      </c>
    </row>
    <row r="40" spans="1:16" ht="12.75">
      <c r="A40" s="213">
        <f t="shared" si="28"/>
        <v>30237405</v>
      </c>
      <c r="B40" s="220">
        <f t="shared" si="29"/>
        <v>14</v>
      </c>
      <c r="C40" s="220">
        <f t="shared" si="30"/>
        <v>10</v>
      </c>
      <c r="D40" s="220">
        <f t="shared" si="31"/>
        <v>2</v>
      </c>
      <c r="E40" s="216">
        <f t="shared" si="32"/>
        <v>3</v>
      </c>
      <c r="F40" s="216">
        <f t="shared" si="33"/>
        <v>82</v>
      </c>
      <c r="G40" s="216">
        <f t="shared" si="34"/>
        <v>2005</v>
      </c>
      <c r="H40" s="216">
        <f t="shared" si="35"/>
        <v>1</v>
      </c>
      <c r="I40" s="214">
        <f t="shared" si="36"/>
        <v>0</v>
      </c>
      <c r="K40" s="221">
        <f>'82-samorz.osoba prawna'!B77</f>
        <v>0</v>
      </c>
      <c r="L40" s="221">
        <f>'82-samorz.osoba prawna'!C77</f>
        <v>0</v>
      </c>
      <c r="M40" s="221">
        <f>'82-samorz.osoba prawna'!D77</f>
        <v>0</v>
      </c>
      <c r="N40" s="221">
        <f>'82-samorz.osoba prawna'!E77</f>
        <v>0</v>
      </c>
      <c r="O40" s="221">
        <f>'82-samorz.osoba prawna'!F77</f>
        <v>0</v>
      </c>
      <c r="P40" t="str">
        <f t="shared" si="8"/>
        <v>1410023</v>
      </c>
    </row>
    <row r="41" spans="1:16" ht="12.75">
      <c r="A41" s="213">
        <f t="shared" si="28"/>
        <v>30237405</v>
      </c>
      <c r="B41" s="220">
        <f t="shared" si="29"/>
        <v>14</v>
      </c>
      <c r="C41" s="220">
        <f t="shared" si="30"/>
        <v>10</v>
      </c>
      <c r="D41" s="220">
        <f t="shared" si="31"/>
        <v>2</v>
      </c>
      <c r="E41" s="216">
        <f t="shared" si="32"/>
        <v>3</v>
      </c>
      <c r="F41" s="216">
        <f t="shared" si="33"/>
        <v>82</v>
      </c>
      <c r="G41" s="216">
        <f t="shared" si="34"/>
        <v>2005</v>
      </c>
      <c r="H41" s="216">
        <f t="shared" si="35"/>
        <v>1</v>
      </c>
      <c r="I41" s="214">
        <f t="shared" si="36"/>
        <v>0</v>
      </c>
      <c r="K41" s="221">
        <f>'82-samorz.osoba prawna'!B78</f>
        <v>0</v>
      </c>
      <c r="L41" s="221">
        <f>'82-samorz.osoba prawna'!C78</f>
        <v>0</v>
      </c>
      <c r="M41" s="221">
        <f>'82-samorz.osoba prawna'!D78</f>
        <v>0</v>
      </c>
      <c r="N41" s="221">
        <f>'82-samorz.osoba prawna'!E78</f>
        <v>0</v>
      </c>
      <c r="O41" s="221">
        <f>'82-samorz.osoba prawna'!F78</f>
        <v>0</v>
      </c>
      <c r="P41" t="str">
        <f t="shared" si="8"/>
        <v>1410023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24">
      <selection activeCell="L23" sqref="L23"/>
    </sheetView>
  </sheetViews>
  <sheetFormatPr defaultColWidth="9.00390625" defaultRowHeight="12.75"/>
  <cols>
    <col min="1" max="1" width="10.125" style="0" customWidth="1"/>
  </cols>
  <sheetData>
    <row r="1" spans="1:17" s="216" customFormat="1" ht="12.75">
      <c r="A1" s="218" t="s">
        <v>104</v>
      </c>
      <c r="B1" s="219" t="s">
        <v>105</v>
      </c>
      <c r="C1" s="219" t="s">
        <v>106</v>
      </c>
      <c r="D1" s="219" t="s">
        <v>107</v>
      </c>
      <c r="E1" s="100" t="s">
        <v>108</v>
      </c>
      <c r="F1" s="100" t="s">
        <v>109</v>
      </c>
      <c r="G1" s="100" t="s">
        <v>110</v>
      </c>
      <c r="H1" s="100" t="s">
        <v>111</v>
      </c>
      <c r="I1" s="217" t="s">
        <v>112</v>
      </c>
      <c r="J1" s="100" t="s">
        <v>113</v>
      </c>
      <c r="K1" s="216" t="s">
        <v>331</v>
      </c>
      <c r="L1" s="216" t="s">
        <v>326</v>
      </c>
      <c r="M1" s="216" t="s">
        <v>327</v>
      </c>
      <c r="N1" s="216" t="s">
        <v>328</v>
      </c>
      <c r="O1" s="216" t="s">
        <v>329</v>
      </c>
      <c r="P1" s="216" t="s">
        <v>330</v>
      </c>
      <c r="Q1" s="216" t="s">
        <v>320</v>
      </c>
    </row>
    <row r="2" spans="1:17" s="216" customFormat="1" ht="12.75">
      <c r="A2" s="213">
        <f>'12-g.p.w.fund.cel.'!A8</f>
        <v>30237405</v>
      </c>
      <c r="B2" s="220">
        <f>+'12-g.p.w.fund.cel.'!F11</f>
        <v>14</v>
      </c>
      <c r="C2" s="220">
        <f>+'12-g.p.w.fund.cel.'!G11</f>
        <v>10</v>
      </c>
      <c r="D2" s="220">
        <f>+'12-g.p.w.fund.cel.'!H11</f>
        <v>2</v>
      </c>
      <c r="E2" s="216">
        <f>+'12-g.p.w.fund.cel.'!I11</f>
        <v>3</v>
      </c>
      <c r="F2" s="216">
        <f>'12-g.p.w.fund.cel.'!K11</f>
        <v>12</v>
      </c>
      <c r="G2" s="216">
        <f>'12-g.p.w.fund.cel.'!K8</f>
        <v>2005</v>
      </c>
      <c r="H2" s="216">
        <f>'12-g.p.w.fund.cel.'!H8</f>
        <v>1</v>
      </c>
      <c r="I2" s="214">
        <f>+'12-g.p.w.fund.cel.'!H41</f>
        <v>0</v>
      </c>
      <c r="K2" s="101">
        <f>'12-g.p.w.fund.cel.'!I69</f>
        <v>0</v>
      </c>
      <c r="L2" s="221">
        <f>'12-g.p.w.fund.cel.'!J69</f>
        <v>0</v>
      </c>
      <c r="M2" s="221">
        <f>'12-g.p.w.fund.cel.'!K69</f>
        <v>0</v>
      </c>
      <c r="N2" s="221">
        <f>'12-g.p.w.fund.cel.'!L69</f>
        <v>0</v>
      </c>
      <c r="O2" s="221">
        <f>'12-g.p.w.fund.cel.'!M69</f>
        <v>0</v>
      </c>
      <c r="P2" s="221">
        <f>'12-g.p.w.fund.cel.'!N69</f>
        <v>0</v>
      </c>
      <c r="Q2" t="str">
        <f>+TEXT(B2,"00")&amp;TEXT(C2,"00")&amp;TEXT(D2,"00")&amp;TEXT(E2,"0")</f>
        <v>1410023</v>
      </c>
    </row>
    <row r="3" spans="1:17" s="216" customFormat="1" ht="12.75">
      <c r="A3" s="213">
        <f>+A2</f>
        <v>30237405</v>
      </c>
      <c r="B3" s="220">
        <f aca="true" t="shared" si="0" ref="B3:I11">+B2</f>
        <v>14</v>
      </c>
      <c r="C3" s="220">
        <f t="shared" si="0"/>
        <v>10</v>
      </c>
      <c r="D3" s="220">
        <f t="shared" si="0"/>
        <v>2</v>
      </c>
      <c r="E3" s="216">
        <f t="shared" si="0"/>
        <v>3</v>
      </c>
      <c r="F3" s="216">
        <f t="shared" si="0"/>
        <v>12</v>
      </c>
      <c r="G3" s="216">
        <f t="shared" si="0"/>
        <v>2005</v>
      </c>
      <c r="H3" s="216">
        <f t="shared" si="0"/>
        <v>1</v>
      </c>
      <c r="I3" s="214">
        <f>+I2</f>
        <v>0</v>
      </c>
      <c r="K3" s="101">
        <f>'12-g.p.w.fund.cel.'!I70</f>
        <v>0</v>
      </c>
      <c r="L3" s="221">
        <f>'12-g.p.w.fund.cel.'!J70</f>
        <v>0</v>
      </c>
      <c r="M3" s="221">
        <f>'12-g.p.w.fund.cel.'!K70</f>
        <v>0</v>
      </c>
      <c r="N3" s="221">
        <f>'12-g.p.w.fund.cel.'!L70</f>
        <v>0</v>
      </c>
      <c r="O3" s="221">
        <f>'12-g.p.w.fund.cel.'!M70</f>
        <v>0</v>
      </c>
      <c r="P3" s="221">
        <f>'12-g.p.w.fund.cel.'!N70</f>
        <v>0</v>
      </c>
      <c r="Q3" t="str">
        <f aca="true" t="shared" si="1" ref="Q3:Q41">+TEXT(B3,"00")&amp;TEXT(C3,"00")&amp;TEXT(D3,"00")&amp;TEXT(E3,"0")</f>
        <v>1410023</v>
      </c>
    </row>
    <row r="4" spans="1:17" s="216" customFormat="1" ht="12.75">
      <c r="A4" s="213">
        <f aca="true" t="shared" si="2" ref="A4:G19">+A3</f>
        <v>30237405</v>
      </c>
      <c r="B4" s="220">
        <f t="shared" si="0"/>
        <v>14</v>
      </c>
      <c r="C4" s="220">
        <f t="shared" si="0"/>
        <v>10</v>
      </c>
      <c r="D4" s="220">
        <f t="shared" si="0"/>
        <v>2</v>
      </c>
      <c r="E4" s="216">
        <f t="shared" si="0"/>
        <v>3</v>
      </c>
      <c r="F4" s="216">
        <f t="shared" si="0"/>
        <v>12</v>
      </c>
      <c r="G4" s="216">
        <f t="shared" si="0"/>
        <v>2005</v>
      </c>
      <c r="H4" s="216">
        <f t="shared" si="0"/>
        <v>1</v>
      </c>
      <c r="I4" s="214">
        <f t="shared" si="0"/>
        <v>0</v>
      </c>
      <c r="K4" s="101">
        <f>'12-g.p.w.fund.cel.'!I71</f>
        <v>0</v>
      </c>
      <c r="L4" s="221">
        <f>'12-g.p.w.fund.cel.'!J71</f>
        <v>0</v>
      </c>
      <c r="M4" s="221">
        <f>'12-g.p.w.fund.cel.'!K71</f>
        <v>0</v>
      </c>
      <c r="N4" s="221">
        <f>'12-g.p.w.fund.cel.'!L71</f>
        <v>0</v>
      </c>
      <c r="O4" s="221">
        <f>'12-g.p.w.fund.cel.'!M71</f>
        <v>0</v>
      </c>
      <c r="P4" s="221">
        <f>'12-g.p.w.fund.cel.'!N71</f>
        <v>0</v>
      </c>
      <c r="Q4" t="str">
        <f t="shared" si="1"/>
        <v>1410023</v>
      </c>
    </row>
    <row r="5" spans="1:17" s="216" customFormat="1" ht="12.75">
      <c r="A5" s="213">
        <f t="shared" si="2"/>
        <v>30237405</v>
      </c>
      <c r="B5" s="220">
        <f t="shared" si="0"/>
        <v>14</v>
      </c>
      <c r="C5" s="220">
        <f t="shared" si="0"/>
        <v>10</v>
      </c>
      <c r="D5" s="220">
        <f t="shared" si="0"/>
        <v>2</v>
      </c>
      <c r="E5" s="216">
        <f t="shared" si="0"/>
        <v>3</v>
      </c>
      <c r="F5" s="216">
        <f t="shared" si="0"/>
        <v>12</v>
      </c>
      <c r="G5" s="216">
        <f t="shared" si="0"/>
        <v>2005</v>
      </c>
      <c r="H5" s="216">
        <f t="shared" si="0"/>
        <v>1</v>
      </c>
      <c r="I5" s="214">
        <f t="shared" si="0"/>
        <v>0</v>
      </c>
      <c r="K5" s="101">
        <f>'12-g.p.w.fund.cel.'!I72</f>
        <v>0</v>
      </c>
      <c r="L5" s="221">
        <f>'12-g.p.w.fund.cel.'!J72</f>
        <v>0</v>
      </c>
      <c r="M5" s="221">
        <f>'12-g.p.w.fund.cel.'!K72</f>
        <v>0</v>
      </c>
      <c r="N5" s="221">
        <f>'12-g.p.w.fund.cel.'!L72</f>
        <v>0</v>
      </c>
      <c r="O5" s="221">
        <f>'12-g.p.w.fund.cel.'!M72</f>
        <v>0</v>
      </c>
      <c r="P5" s="221">
        <f>'12-g.p.w.fund.cel.'!N72</f>
        <v>0</v>
      </c>
      <c r="Q5" t="str">
        <f t="shared" si="1"/>
        <v>1410023</v>
      </c>
    </row>
    <row r="6" spans="1:17" s="216" customFormat="1" ht="12.75">
      <c r="A6" s="213">
        <f t="shared" si="2"/>
        <v>30237405</v>
      </c>
      <c r="B6" s="220">
        <f t="shared" si="0"/>
        <v>14</v>
      </c>
      <c r="C6" s="220">
        <f t="shared" si="0"/>
        <v>10</v>
      </c>
      <c r="D6" s="220">
        <f t="shared" si="0"/>
        <v>2</v>
      </c>
      <c r="E6" s="216">
        <f t="shared" si="0"/>
        <v>3</v>
      </c>
      <c r="F6" s="216">
        <f t="shared" si="0"/>
        <v>12</v>
      </c>
      <c r="G6" s="216">
        <f t="shared" si="0"/>
        <v>2005</v>
      </c>
      <c r="H6" s="216">
        <f t="shared" si="0"/>
        <v>1</v>
      </c>
      <c r="I6" s="214">
        <f t="shared" si="0"/>
        <v>0</v>
      </c>
      <c r="K6" s="101">
        <f>'12-g.p.w.fund.cel.'!I73</f>
        <v>0</v>
      </c>
      <c r="L6" s="221">
        <f>'12-g.p.w.fund.cel.'!J73</f>
        <v>0</v>
      </c>
      <c r="M6" s="221">
        <f>'12-g.p.w.fund.cel.'!K73</f>
        <v>0</v>
      </c>
      <c r="N6" s="221">
        <f>'12-g.p.w.fund.cel.'!L73</f>
        <v>0</v>
      </c>
      <c r="O6" s="221">
        <f>'12-g.p.w.fund.cel.'!M73</f>
        <v>0</v>
      </c>
      <c r="P6" s="221">
        <f>'12-g.p.w.fund.cel.'!N73</f>
        <v>0</v>
      </c>
      <c r="Q6" t="str">
        <f t="shared" si="1"/>
        <v>1410023</v>
      </c>
    </row>
    <row r="7" spans="1:17" s="216" customFormat="1" ht="12.75">
      <c r="A7" s="213">
        <f t="shared" si="2"/>
        <v>30237405</v>
      </c>
      <c r="B7" s="220">
        <f t="shared" si="0"/>
        <v>14</v>
      </c>
      <c r="C7" s="220">
        <f t="shared" si="0"/>
        <v>10</v>
      </c>
      <c r="D7" s="220">
        <f t="shared" si="0"/>
        <v>2</v>
      </c>
      <c r="E7" s="216">
        <f t="shared" si="0"/>
        <v>3</v>
      </c>
      <c r="F7" s="216">
        <f t="shared" si="0"/>
        <v>12</v>
      </c>
      <c r="G7" s="216">
        <f t="shared" si="0"/>
        <v>2005</v>
      </c>
      <c r="H7" s="216">
        <f t="shared" si="0"/>
        <v>1</v>
      </c>
      <c r="I7" s="214">
        <f t="shared" si="0"/>
        <v>0</v>
      </c>
      <c r="K7" s="101">
        <f>'12-g.p.w.fund.cel.'!I74</f>
        <v>0</v>
      </c>
      <c r="L7" s="221">
        <f>'12-g.p.w.fund.cel.'!J74</f>
        <v>0</v>
      </c>
      <c r="M7" s="221">
        <f>'12-g.p.w.fund.cel.'!K74</f>
        <v>0</v>
      </c>
      <c r="N7" s="221">
        <f>'12-g.p.w.fund.cel.'!L74</f>
        <v>0</v>
      </c>
      <c r="O7" s="221">
        <f>'12-g.p.w.fund.cel.'!M74</f>
        <v>0</v>
      </c>
      <c r="P7" s="221">
        <f>'12-g.p.w.fund.cel.'!N74</f>
        <v>0</v>
      </c>
      <c r="Q7" t="str">
        <f t="shared" si="1"/>
        <v>1410023</v>
      </c>
    </row>
    <row r="8" spans="1:17" s="216" customFormat="1" ht="12.75">
      <c r="A8" s="213">
        <f t="shared" si="2"/>
        <v>30237405</v>
      </c>
      <c r="B8" s="220">
        <f t="shared" si="0"/>
        <v>14</v>
      </c>
      <c r="C8" s="220">
        <f t="shared" si="0"/>
        <v>10</v>
      </c>
      <c r="D8" s="220">
        <f t="shared" si="0"/>
        <v>2</v>
      </c>
      <c r="E8" s="216">
        <f t="shared" si="0"/>
        <v>3</v>
      </c>
      <c r="F8" s="216">
        <f t="shared" si="0"/>
        <v>12</v>
      </c>
      <c r="G8" s="216">
        <f t="shared" si="0"/>
        <v>2005</v>
      </c>
      <c r="H8" s="216">
        <f t="shared" si="0"/>
        <v>1</v>
      </c>
      <c r="I8" s="214">
        <f t="shared" si="0"/>
        <v>0</v>
      </c>
      <c r="K8" s="101">
        <f>'12-g.p.w.fund.cel.'!I75</f>
        <v>0</v>
      </c>
      <c r="L8" s="221">
        <f>'12-g.p.w.fund.cel.'!J75</f>
        <v>0</v>
      </c>
      <c r="M8" s="221">
        <f>'12-g.p.w.fund.cel.'!K75</f>
        <v>0</v>
      </c>
      <c r="N8" s="221">
        <f>'12-g.p.w.fund.cel.'!L75</f>
        <v>0</v>
      </c>
      <c r="O8" s="221">
        <f>'12-g.p.w.fund.cel.'!M75</f>
        <v>0</v>
      </c>
      <c r="P8" s="221">
        <f>'12-g.p.w.fund.cel.'!N75</f>
        <v>0</v>
      </c>
      <c r="Q8" t="str">
        <f t="shared" si="1"/>
        <v>1410023</v>
      </c>
    </row>
    <row r="9" spans="1:17" s="216" customFormat="1" ht="12.75">
      <c r="A9" s="213">
        <f t="shared" si="2"/>
        <v>30237405</v>
      </c>
      <c r="B9" s="220">
        <f t="shared" si="0"/>
        <v>14</v>
      </c>
      <c r="C9" s="220">
        <f t="shared" si="0"/>
        <v>10</v>
      </c>
      <c r="D9" s="220">
        <f t="shared" si="0"/>
        <v>2</v>
      </c>
      <c r="E9" s="216">
        <f t="shared" si="0"/>
        <v>3</v>
      </c>
      <c r="F9" s="216">
        <f t="shared" si="0"/>
        <v>12</v>
      </c>
      <c r="G9" s="216">
        <f t="shared" si="0"/>
        <v>2005</v>
      </c>
      <c r="H9" s="216">
        <f t="shared" si="0"/>
        <v>1</v>
      </c>
      <c r="I9" s="214">
        <f t="shared" si="0"/>
        <v>0</v>
      </c>
      <c r="K9" s="101">
        <f>'12-g.p.w.fund.cel.'!I76</f>
        <v>0</v>
      </c>
      <c r="L9" s="221">
        <f>'12-g.p.w.fund.cel.'!J76</f>
        <v>0</v>
      </c>
      <c r="M9" s="221">
        <f>'12-g.p.w.fund.cel.'!K76</f>
        <v>0</v>
      </c>
      <c r="N9" s="221">
        <f>'12-g.p.w.fund.cel.'!L76</f>
        <v>0</v>
      </c>
      <c r="O9" s="221">
        <f>'12-g.p.w.fund.cel.'!M76</f>
        <v>0</v>
      </c>
      <c r="P9" s="221">
        <f>'12-g.p.w.fund.cel.'!N76</f>
        <v>0</v>
      </c>
      <c r="Q9" t="str">
        <f t="shared" si="1"/>
        <v>1410023</v>
      </c>
    </row>
    <row r="10" spans="1:17" s="216" customFormat="1" ht="12.75">
      <c r="A10" s="213">
        <f t="shared" si="2"/>
        <v>30237405</v>
      </c>
      <c r="B10" s="220">
        <f t="shared" si="0"/>
        <v>14</v>
      </c>
      <c r="C10" s="220">
        <f t="shared" si="0"/>
        <v>10</v>
      </c>
      <c r="D10" s="220">
        <f t="shared" si="0"/>
        <v>2</v>
      </c>
      <c r="E10" s="216">
        <f t="shared" si="0"/>
        <v>3</v>
      </c>
      <c r="F10" s="216">
        <f t="shared" si="0"/>
        <v>12</v>
      </c>
      <c r="G10" s="216">
        <f t="shared" si="0"/>
        <v>2005</v>
      </c>
      <c r="H10" s="216">
        <f t="shared" si="0"/>
        <v>1</v>
      </c>
      <c r="I10" s="214">
        <f t="shared" si="0"/>
        <v>0</v>
      </c>
      <c r="K10" s="101">
        <f>'12-g.p.w.fund.cel.'!I77</f>
        <v>0</v>
      </c>
      <c r="L10" s="221">
        <f>'12-g.p.w.fund.cel.'!J77</f>
        <v>0</v>
      </c>
      <c r="M10" s="221">
        <f>'12-g.p.w.fund.cel.'!K77</f>
        <v>0</v>
      </c>
      <c r="N10" s="221">
        <f>'12-g.p.w.fund.cel.'!L77</f>
        <v>0</v>
      </c>
      <c r="O10" s="221">
        <f>'12-g.p.w.fund.cel.'!M77</f>
        <v>0</v>
      </c>
      <c r="P10" s="221">
        <f>'12-g.p.w.fund.cel.'!N77</f>
        <v>0</v>
      </c>
      <c r="Q10" t="str">
        <f t="shared" si="1"/>
        <v>1410023</v>
      </c>
    </row>
    <row r="11" spans="1:17" s="216" customFormat="1" ht="12.75">
      <c r="A11" s="213">
        <f t="shared" si="2"/>
        <v>30237405</v>
      </c>
      <c r="B11" s="220">
        <f t="shared" si="0"/>
        <v>14</v>
      </c>
      <c r="C11" s="220">
        <f t="shared" si="0"/>
        <v>10</v>
      </c>
      <c r="D11" s="220">
        <f t="shared" si="0"/>
        <v>2</v>
      </c>
      <c r="E11" s="216">
        <f t="shared" si="0"/>
        <v>3</v>
      </c>
      <c r="F11" s="216">
        <f t="shared" si="0"/>
        <v>12</v>
      </c>
      <c r="G11" s="216">
        <f t="shared" si="0"/>
        <v>2005</v>
      </c>
      <c r="H11" s="216">
        <f t="shared" si="0"/>
        <v>1</v>
      </c>
      <c r="I11" s="214">
        <f t="shared" si="0"/>
        <v>0</v>
      </c>
      <c r="K11" s="101">
        <f>'12-g.p.w.fund.cel.'!I78</f>
        <v>0</v>
      </c>
      <c r="L11" s="221">
        <f>'12-g.p.w.fund.cel.'!J78</f>
        <v>0</v>
      </c>
      <c r="M11" s="221">
        <f>'12-g.p.w.fund.cel.'!K78</f>
        <v>0</v>
      </c>
      <c r="N11" s="221">
        <f>'12-g.p.w.fund.cel.'!L78</f>
        <v>0</v>
      </c>
      <c r="O11" s="221">
        <f>'12-g.p.w.fund.cel.'!M78</f>
        <v>0</v>
      </c>
      <c r="P11" s="221">
        <f>'12-g.p.w.fund.cel.'!N78</f>
        <v>0</v>
      </c>
      <c r="Q11" t="str">
        <f t="shared" si="1"/>
        <v>1410023</v>
      </c>
    </row>
    <row r="12" spans="1:17" s="216" customFormat="1" ht="12.75">
      <c r="A12" s="213">
        <f>'42-samorz.inst.kult.'!A8</f>
        <v>30237405</v>
      </c>
      <c r="B12" s="220">
        <f>'42-samorz.inst.kult.'!F11</f>
        <v>14</v>
      </c>
      <c r="C12" s="220">
        <f>'42-samorz.inst.kult.'!G11</f>
        <v>10</v>
      </c>
      <c r="D12" s="220">
        <f>'42-samorz.inst.kult.'!H11</f>
        <v>2</v>
      </c>
      <c r="E12" s="216">
        <f>'42-samorz.inst.kult.'!I11</f>
        <v>3</v>
      </c>
      <c r="F12" s="216">
        <f>'42-samorz.inst.kult.'!K11</f>
        <v>42</v>
      </c>
      <c r="G12" s="216">
        <f>'42-samorz.inst.kult.'!K8</f>
        <v>2005</v>
      </c>
      <c r="H12" s="216">
        <f>'42-samorz.inst.kult.'!H8</f>
        <v>1</v>
      </c>
      <c r="I12" s="214">
        <f>+'42-samorz.inst.kult.'!H41</f>
        <v>38463</v>
      </c>
      <c r="K12" s="221">
        <f>'42-samorz.inst.kult.'!I69</f>
        <v>0</v>
      </c>
      <c r="L12" s="221">
        <f>'42-samorz.inst.kult.'!J69</f>
        <v>0</v>
      </c>
      <c r="M12" s="221">
        <f>'42-samorz.inst.kult.'!K69</f>
        <v>0</v>
      </c>
      <c r="N12" s="221">
        <f>'42-samorz.inst.kult.'!L69</f>
        <v>0</v>
      </c>
      <c r="O12" s="221">
        <f>'42-samorz.inst.kult.'!M69</f>
        <v>0</v>
      </c>
      <c r="P12" s="221">
        <f>'42-samorz.inst.kult.'!N69</f>
        <v>0</v>
      </c>
      <c r="Q12" t="str">
        <f t="shared" si="1"/>
        <v>1410023</v>
      </c>
    </row>
    <row r="13" spans="1:17" s="216" customFormat="1" ht="12.75">
      <c r="A13" s="213">
        <f t="shared" si="2"/>
        <v>30237405</v>
      </c>
      <c r="B13" s="220">
        <f t="shared" si="2"/>
        <v>14</v>
      </c>
      <c r="C13" s="220">
        <f t="shared" si="2"/>
        <v>10</v>
      </c>
      <c r="D13" s="220">
        <f t="shared" si="2"/>
        <v>2</v>
      </c>
      <c r="E13" s="216">
        <f t="shared" si="2"/>
        <v>3</v>
      </c>
      <c r="F13" s="216">
        <f t="shared" si="2"/>
        <v>42</v>
      </c>
      <c r="G13" s="216">
        <f>+G12</f>
        <v>2005</v>
      </c>
      <c r="H13" s="216">
        <f aca="true" t="shared" si="3" ref="H13:I21">+H12</f>
        <v>1</v>
      </c>
      <c r="I13" s="214">
        <f>+I12</f>
        <v>38463</v>
      </c>
      <c r="K13" s="221">
        <f>'42-samorz.inst.kult.'!I70</f>
        <v>0</v>
      </c>
      <c r="L13" s="221">
        <f>'42-samorz.inst.kult.'!J70</f>
        <v>0</v>
      </c>
      <c r="M13" s="221">
        <f>'42-samorz.inst.kult.'!K70</f>
        <v>0</v>
      </c>
      <c r="N13" s="221">
        <f>'42-samorz.inst.kult.'!L70</f>
        <v>0</v>
      </c>
      <c r="O13" s="221">
        <f>'42-samorz.inst.kult.'!M70</f>
        <v>0</v>
      </c>
      <c r="P13" s="221">
        <f>'42-samorz.inst.kult.'!N70</f>
        <v>0</v>
      </c>
      <c r="Q13" t="str">
        <f t="shared" si="1"/>
        <v>1410023</v>
      </c>
    </row>
    <row r="14" spans="1:17" s="216" customFormat="1" ht="12.75">
      <c r="A14" s="213">
        <f t="shared" si="2"/>
        <v>30237405</v>
      </c>
      <c r="B14" s="220">
        <f t="shared" si="2"/>
        <v>14</v>
      </c>
      <c r="C14" s="220">
        <f t="shared" si="2"/>
        <v>10</v>
      </c>
      <c r="D14" s="220">
        <f t="shared" si="2"/>
        <v>2</v>
      </c>
      <c r="E14" s="216">
        <f t="shared" si="2"/>
        <v>3</v>
      </c>
      <c r="F14" s="216">
        <f t="shared" si="2"/>
        <v>42</v>
      </c>
      <c r="G14" s="216">
        <f t="shared" si="2"/>
        <v>2005</v>
      </c>
      <c r="H14" s="216">
        <f t="shared" si="3"/>
        <v>1</v>
      </c>
      <c r="I14" s="214">
        <f t="shared" si="3"/>
        <v>38463</v>
      </c>
      <c r="K14" s="221">
        <f>'42-samorz.inst.kult.'!I71</f>
        <v>0</v>
      </c>
      <c r="L14" s="221">
        <f>'42-samorz.inst.kult.'!J71</f>
        <v>0</v>
      </c>
      <c r="M14" s="221">
        <f>'42-samorz.inst.kult.'!K71</f>
        <v>0</v>
      </c>
      <c r="N14" s="221">
        <f>'42-samorz.inst.kult.'!L71</f>
        <v>0</v>
      </c>
      <c r="O14" s="221">
        <f>'42-samorz.inst.kult.'!M71</f>
        <v>0</v>
      </c>
      <c r="P14" s="221">
        <f>'42-samorz.inst.kult.'!N71</f>
        <v>0</v>
      </c>
      <c r="Q14" t="str">
        <f t="shared" si="1"/>
        <v>1410023</v>
      </c>
    </row>
    <row r="15" spans="1:17" s="216" customFormat="1" ht="12.75">
      <c r="A15" s="213">
        <f t="shared" si="2"/>
        <v>30237405</v>
      </c>
      <c r="B15" s="220">
        <f t="shared" si="2"/>
        <v>14</v>
      </c>
      <c r="C15" s="220">
        <f t="shared" si="2"/>
        <v>10</v>
      </c>
      <c r="D15" s="220">
        <f t="shared" si="2"/>
        <v>2</v>
      </c>
      <c r="E15" s="216">
        <f t="shared" si="2"/>
        <v>3</v>
      </c>
      <c r="F15" s="216">
        <f t="shared" si="2"/>
        <v>42</v>
      </c>
      <c r="G15" s="216">
        <f t="shared" si="2"/>
        <v>2005</v>
      </c>
      <c r="H15" s="216">
        <f t="shared" si="3"/>
        <v>1</v>
      </c>
      <c r="I15" s="214">
        <f t="shared" si="3"/>
        <v>38463</v>
      </c>
      <c r="K15" s="221">
        <f>'42-samorz.inst.kult.'!I72</f>
        <v>0</v>
      </c>
      <c r="L15" s="221">
        <f>'42-samorz.inst.kult.'!J72</f>
        <v>0</v>
      </c>
      <c r="M15" s="221">
        <f>'42-samorz.inst.kult.'!K72</f>
        <v>0</v>
      </c>
      <c r="N15" s="221">
        <f>'42-samorz.inst.kult.'!L72</f>
        <v>0</v>
      </c>
      <c r="O15" s="221">
        <f>'42-samorz.inst.kult.'!M72</f>
        <v>0</v>
      </c>
      <c r="P15" s="221">
        <f>'42-samorz.inst.kult.'!N72</f>
        <v>0</v>
      </c>
      <c r="Q15" t="str">
        <f t="shared" si="1"/>
        <v>1410023</v>
      </c>
    </row>
    <row r="16" spans="1:17" s="216" customFormat="1" ht="12.75">
      <c r="A16" s="213">
        <f t="shared" si="2"/>
        <v>30237405</v>
      </c>
      <c r="B16" s="220">
        <f t="shared" si="2"/>
        <v>14</v>
      </c>
      <c r="C16" s="220">
        <f t="shared" si="2"/>
        <v>10</v>
      </c>
      <c r="D16" s="220">
        <f t="shared" si="2"/>
        <v>2</v>
      </c>
      <c r="E16" s="216">
        <f t="shared" si="2"/>
        <v>3</v>
      </c>
      <c r="F16" s="216">
        <f t="shared" si="2"/>
        <v>42</v>
      </c>
      <c r="G16" s="216">
        <f t="shared" si="2"/>
        <v>2005</v>
      </c>
      <c r="H16" s="216">
        <f t="shared" si="3"/>
        <v>1</v>
      </c>
      <c r="I16" s="214">
        <f t="shared" si="3"/>
        <v>38463</v>
      </c>
      <c r="K16" s="221">
        <f>'42-samorz.inst.kult.'!I73</f>
        <v>0</v>
      </c>
      <c r="L16" s="221">
        <f>'42-samorz.inst.kult.'!J73</f>
        <v>0</v>
      </c>
      <c r="M16" s="221">
        <f>'42-samorz.inst.kult.'!K73</f>
        <v>0</v>
      </c>
      <c r="N16" s="221">
        <f>'42-samorz.inst.kult.'!L73</f>
        <v>0</v>
      </c>
      <c r="O16" s="221">
        <f>'42-samorz.inst.kult.'!M73</f>
        <v>0</v>
      </c>
      <c r="P16" s="221">
        <f>'42-samorz.inst.kult.'!N73</f>
        <v>0</v>
      </c>
      <c r="Q16" t="str">
        <f t="shared" si="1"/>
        <v>1410023</v>
      </c>
    </row>
    <row r="17" spans="1:17" s="216" customFormat="1" ht="12.75">
      <c r="A17" s="213">
        <f t="shared" si="2"/>
        <v>30237405</v>
      </c>
      <c r="B17" s="220">
        <f t="shared" si="2"/>
        <v>14</v>
      </c>
      <c r="C17" s="220">
        <f t="shared" si="2"/>
        <v>10</v>
      </c>
      <c r="D17" s="220">
        <f t="shared" si="2"/>
        <v>2</v>
      </c>
      <c r="E17" s="216">
        <f t="shared" si="2"/>
        <v>3</v>
      </c>
      <c r="F17" s="216">
        <f t="shared" si="2"/>
        <v>42</v>
      </c>
      <c r="G17" s="216">
        <f t="shared" si="2"/>
        <v>2005</v>
      </c>
      <c r="H17" s="216">
        <f t="shared" si="3"/>
        <v>1</v>
      </c>
      <c r="I17" s="214">
        <f t="shared" si="3"/>
        <v>38463</v>
      </c>
      <c r="K17" s="221">
        <f>'42-samorz.inst.kult.'!I74</f>
        <v>0</v>
      </c>
      <c r="L17" s="221">
        <f>'42-samorz.inst.kult.'!J74</f>
        <v>0</v>
      </c>
      <c r="M17" s="221">
        <f>'42-samorz.inst.kult.'!K74</f>
        <v>0</v>
      </c>
      <c r="N17" s="221">
        <f>'42-samorz.inst.kult.'!L74</f>
        <v>0</v>
      </c>
      <c r="O17" s="221">
        <f>'42-samorz.inst.kult.'!M74</f>
        <v>0</v>
      </c>
      <c r="P17" s="221">
        <f>'42-samorz.inst.kult.'!N74</f>
        <v>0</v>
      </c>
      <c r="Q17" t="str">
        <f t="shared" si="1"/>
        <v>1410023</v>
      </c>
    </row>
    <row r="18" spans="1:17" s="216" customFormat="1" ht="12.75">
      <c r="A18" s="213">
        <f t="shared" si="2"/>
        <v>30237405</v>
      </c>
      <c r="B18" s="220">
        <f t="shared" si="2"/>
        <v>14</v>
      </c>
      <c r="C18" s="220">
        <f t="shared" si="2"/>
        <v>10</v>
      </c>
      <c r="D18" s="220">
        <f t="shared" si="2"/>
        <v>2</v>
      </c>
      <c r="E18" s="216">
        <f t="shared" si="2"/>
        <v>3</v>
      </c>
      <c r="F18" s="216">
        <f t="shared" si="2"/>
        <v>42</v>
      </c>
      <c r="G18" s="216">
        <f t="shared" si="2"/>
        <v>2005</v>
      </c>
      <c r="H18" s="216">
        <f t="shared" si="3"/>
        <v>1</v>
      </c>
      <c r="I18" s="214">
        <f t="shared" si="3"/>
        <v>38463</v>
      </c>
      <c r="K18" s="221">
        <f>'42-samorz.inst.kult.'!I75</f>
        <v>0</v>
      </c>
      <c r="L18" s="221">
        <f>'42-samorz.inst.kult.'!J75</f>
        <v>0</v>
      </c>
      <c r="M18" s="221">
        <f>'42-samorz.inst.kult.'!K75</f>
        <v>0</v>
      </c>
      <c r="N18" s="221">
        <f>'42-samorz.inst.kult.'!L75</f>
        <v>0</v>
      </c>
      <c r="O18" s="221">
        <f>'42-samorz.inst.kult.'!M75</f>
        <v>0</v>
      </c>
      <c r="P18" s="221">
        <f>'42-samorz.inst.kult.'!N75</f>
        <v>0</v>
      </c>
      <c r="Q18" t="str">
        <f t="shared" si="1"/>
        <v>1410023</v>
      </c>
    </row>
    <row r="19" spans="1:17" s="216" customFormat="1" ht="12.75">
      <c r="A19" s="213">
        <f t="shared" si="2"/>
        <v>30237405</v>
      </c>
      <c r="B19" s="220">
        <f t="shared" si="2"/>
        <v>14</v>
      </c>
      <c r="C19" s="220">
        <f t="shared" si="2"/>
        <v>10</v>
      </c>
      <c r="D19" s="220">
        <f t="shared" si="2"/>
        <v>2</v>
      </c>
      <c r="E19" s="216">
        <f t="shared" si="2"/>
        <v>3</v>
      </c>
      <c r="F19" s="216">
        <f t="shared" si="2"/>
        <v>42</v>
      </c>
      <c r="G19" s="216">
        <f t="shared" si="2"/>
        <v>2005</v>
      </c>
      <c r="H19" s="216">
        <f t="shared" si="3"/>
        <v>1</v>
      </c>
      <c r="I19" s="214">
        <f t="shared" si="3"/>
        <v>38463</v>
      </c>
      <c r="K19" s="221">
        <f>'42-samorz.inst.kult.'!I76</f>
        <v>0</v>
      </c>
      <c r="L19" s="221">
        <f>'42-samorz.inst.kult.'!J76</f>
        <v>0</v>
      </c>
      <c r="M19" s="221">
        <f>'42-samorz.inst.kult.'!K76</f>
        <v>0</v>
      </c>
      <c r="N19" s="221">
        <f>'42-samorz.inst.kult.'!L76</f>
        <v>0</v>
      </c>
      <c r="O19" s="221">
        <f>'42-samorz.inst.kult.'!M76</f>
        <v>0</v>
      </c>
      <c r="P19" s="221">
        <f>'42-samorz.inst.kult.'!N76</f>
        <v>0</v>
      </c>
      <c r="Q19" t="str">
        <f t="shared" si="1"/>
        <v>1410023</v>
      </c>
    </row>
    <row r="20" spans="1:17" s="216" customFormat="1" ht="12.75">
      <c r="A20" s="213">
        <f aca="true" t="shared" si="4" ref="A20:G21">+A19</f>
        <v>30237405</v>
      </c>
      <c r="B20" s="220">
        <f t="shared" si="4"/>
        <v>14</v>
      </c>
      <c r="C20" s="220">
        <f t="shared" si="4"/>
        <v>10</v>
      </c>
      <c r="D20" s="220">
        <f t="shared" si="4"/>
        <v>2</v>
      </c>
      <c r="E20" s="216">
        <f t="shared" si="4"/>
        <v>3</v>
      </c>
      <c r="F20" s="216">
        <f t="shared" si="4"/>
        <v>42</v>
      </c>
      <c r="G20" s="216">
        <f t="shared" si="4"/>
        <v>2005</v>
      </c>
      <c r="H20" s="216">
        <f t="shared" si="3"/>
        <v>1</v>
      </c>
      <c r="I20" s="214">
        <f t="shared" si="3"/>
        <v>38463</v>
      </c>
      <c r="K20" s="221">
        <f>'42-samorz.inst.kult.'!I77</f>
        <v>0</v>
      </c>
      <c r="L20" s="221">
        <f>'42-samorz.inst.kult.'!J77</f>
        <v>0</v>
      </c>
      <c r="M20" s="221">
        <f>'42-samorz.inst.kult.'!K77</f>
        <v>0</v>
      </c>
      <c r="N20" s="221">
        <f>'42-samorz.inst.kult.'!L77</f>
        <v>0</v>
      </c>
      <c r="O20" s="221">
        <f>'42-samorz.inst.kult.'!M77</f>
        <v>0</v>
      </c>
      <c r="P20" s="221">
        <f>'42-samorz.inst.kult.'!N77</f>
        <v>0</v>
      </c>
      <c r="Q20" t="str">
        <f t="shared" si="1"/>
        <v>1410023</v>
      </c>
    </row>
    <row r="21" spans="1:17" s="216" customFormat="1" ht="12.75">
      <c r="A21" s="213">
        <f t="shared" si="4"/>
        <v>30237405</v>
      </c>
      <c r="B21" s="220">
        <f t="shared" si="4"/>
        <v>14</v>
      </c>
      <c r="C21" s="220">
        <f t="shared" si="4"/>
        <v>10</v>
      </c>
      <c r="D21" s="220">
        <f t="shared" si="4"/>
        <v>2</v>
      </c>
      <c r="E21" s="216">
        <f t="shared" si="4"/>
        <v>3</v>
      </c>
      <c r="F21" s="216">
        <f t="shared" si="4"/>
        <v>42</v>
      </c>
      <c r="G21" s="216">
        <f t="shared" si="4"/>
        <v>2005</v>
      </c>
      <c r="H21" s="216">
        <f t="shared" si="3"/>
        <v>1</v>
      </c>
      <c r="I21" s="214">
        <f t="shared" si="3"/>
        <v>38463</v>
      </c>
      <c r="K21" s="221">
        <f>'42-samorz.inst.kult.'!I78</f>
        <v>0</v>
      </c>
      <c r="L21" s="221">
        <f>'42-samorz.inst.kult.'!J78</f>
        <v>0</v>
      </c>
      <c r="M21" s="221">
        <f>'42-samorz.inst.kult.'!K78</f>
        <v>0</v>
      </c>
      <c r="N21" s="221">
        <f>'42-samorz.inst.kult.'!L78</f>
        <v>0</v>
      </c>
      <c r="O21" s="221">
        <f>'42-samorz.inst.kult.'!M78</f>
        <v>0</v>
      </c>
      <c r="P21" s="221">
        <f>'42-samorz.inst.kult.'!N78</f>
        <v>0</v>
      </c>
      <c r="Q21" t="str">
        <f t="shared" si="1"/>
        <v>1410023</v>
      </c>
    </row>
    <row r="22" spans="1:17" s="216" customFormat="1" ht="12.75">
      <c r="A22" s="213">
        <f>'62-samodz.publ.ZOZ samorz.'!A8</f>
        <v>30237405</v>
      </c>
      <c r="B22" s="220">
        <f>'62-samodz.publ.ZOZ samorz.'!F11</f>
        <v>14</v>
      </c>
      <c r="C22" s="220">
        <f>'62-samodz.publ.ZOZ samorz.'!G11</f>
        <v>10</v>
      </c>
      <c r="D22" s="220">
        <f>'62-samodz.publ.ZOZ samorz.'!H11</f>
        <v>2</v>
      </c>
      <c r="E22" s="216">
        <f>'62-samodz.publ.ZOZ samorz.'!I11</f>
        <v>3</v>
      </c>
      <c r="F22" s="216">
        <f>'62-samodz.publ.ZOZ samorz.'!K11</f>
        <v>62</v>
      </c>
      <c r="G22" s="216">
        <f>'62-samodz.publ.ZOZ samorz.'!K8</f>
        <v>2005</v>
      </c>
      <c r="H22" s="216">
        <f>'62-samodz.publ.ZOZ samorz.'!H8</f>
        <v>1</v>
      </c>
      <c r="I22" s="214">
        <f>+'62-samodz.publ.ZOZ samorz.'!H41</f>
        <v>38463</v>
      </c>
      <c r="K22" s="221">
        <f>'62-samodz.publ.ZOZ samorz.'!I69</f>
        <v>0</v>
      </c>
      <c r="L22" s="221">
        <f>'62-samodz.publ.ZOZ samorz.'!J69</f>
        <v>0</v>
      </c>
      <c r="M22" s="221">
        <f>'62-samodz.publ.ZOZ samorz.'!K69</f>
        <v>0</v>
      </c>
      <c r="N22" s="221">
        <f>'62-samodz.publ.ZOZ samorz.'!L69</f>
        <v>0</v>
      </c>
      <c r="O22" s="221">
        <f>'62-samodz.publ.ZOZ samorz.'!M69</f>
        <v>0</v>
      </c>
      <c r="P22" s="221">
        <f>'62-samodz.publ.ZOZ samorz.'!N69</f>
        <v>0</v>
      </c>
      <c r="Q22" t="str">
        <f t="shared" si="1"/>
        <v>1410023</v>
      </c>
    </row>
    <row r="23" spans="1:17" s="216" customFormat="1" ht="12.75">
      <c r="A23" s="213">
        <f aca="true" t="shared" si="5" ref="A23:F31">+A22</f>
        <v>30237405</v>
      </c>
      <c r="B23" s="220">
        <f t="shared" si="5"/>
        <v>14</v>
      </c>
      <c r="C23" s="220">
        <f t="shared" si="5"/>
        <v>10</v>
      </c>
      <c r="D23" s="220">
        <f t="shared" si="5"/>
        <v>2</v>
      </c>
      <c r="E23" s="216">
        <f t="shared" si="5"/>
        <v>3</v>
      </c>
      <c r="F23" s="216">
        <f>+F22</f>
        <v>62</v>
      </c>
      <c r="G23" s="216">
        <f aca="true" t="shared" si="6" ref="G23:I31">+G22</f>
        <v>2005</v>
      </c>
      <c r="H23" s="216">
        <f t="shared" si="6"/>
        <v>1</v>
      </c>
      <c r="I23" s="214">
        <f>+I22</f>
        <v>38463</v>
      </c>
      <c r="K23" s="221">
        <f>'62-samodz.publ.ZOZ samorz.'!I70</f>
        <v>0</v>
      </c>
      <c r="L23" s="221">
        <f>'62-samodz.publ.ZOZ samorz.'!J70</f>
        <v>0</v>
      </c>
      <c r="M23" s="221">
        <f>'62-samodz.publ.ZOZ samorz.'!K70</f>
        <v>0</v>
      </c>
      <c r="N23" s="221">
        <f>'62-samodz.publ.ZOZ samorz.'!L70</f>
        <v>0</v>
      </c>
      <c r="O23" s="221">
        <f>'62-samodz.publ.ZOZ samorz.'!M70</f>
        <v>0</v>
      </c>
      <c r="P23" s="221">
        <f>'62-samodz.publ.ZOZ samorz.'!N70</f>
        <v>0</v>
      </c>
      <c r="Q23" t="str">
        <f t="shared" si="1"/>
        <v>1410023</v>
      </c>
    </row>
    <row r="24" spans="1:17" s="216" customFormat="1" ht="12.75">
      <c r="A24" s="213">
        <f t="shared" si="5"/>
        <v>30237405</v>
      </c>
      <c r="B24" s="220">
        <f t="shared" si="5"/>
        <v>14</v>
      </c>
      <c r="C24" s="220">
        <f t="shared" si="5"/>
        <v>10</v>
      </c>
      <c r="D24" s="220">
        <f t="shared" si="5"/>
        <v>2</v>
      </c>
      <c r="E24" s="216">
        <f t="shared" si="5"/>
        <v>3</v>
      </c>
      <c r="F24" s="216">
        <f t="shared" si="5"/>
        <v>62</v>
      </c>
      <c r="G24" s="216">
        <f t="shared" si="6"/>
        <v>2005</v>
      </c>
      <c r="H24" s="216">
        <f t="shared" si="6"/>
        <v>1</v>
      </c>
      <c r="I24" s="214">
        <f t="shared" si="6"/>
        <v>38463</v>
      </c>
      <c r="K24" s="221">
        <f>'62-samodz.publ.ZOZ samorz.'!I71</f>
        <v>0</v>
      </c>
      <c r="L24" s="221">
        <f>'62-samodz.publ.ZOZ samorz.'!J71</f>
        <v>0</v>
      </c>
      <c r="M24" s="221">
        <f>'62-samodz.publ.ZOZ samorz.'!K71</f>
        <v>0</v>
      </c>
      <c r="N24" s="221">
        <f>'62-samodz.publ.ZOZ samorz.'!L71</f>
        <v>0</v>
      </c>
      <c r="O24" s="221">
        <f>'62-samodz.publ.ZOZ samorz.'!M71</f>
        <v>0</v>
      </c>
      <c r="P24" s="221">
        <f>'62-samodz.publ.ZOZ samorz.'!N71</f>
        <v>0</v>
      </c>
      <c r="Q24" t="str">
        <f t="shared" si="1"/>
        <v>1410023</v>
      </c>
    </row>
    <row r="25" spans="1:17" s="216" customFormat="1" ht="12.75">
      <c r="A25" s="213">
        <f t="shared" si="5"/>
        <v>30237405</v>
      </c>
      <c r="B25" s="220">
        <f t="shared" si="5"/>
        <v>14</v>
      </c>
      <c r="C25" s="220">
        <f t="shared" si="5"/>
        <v>10</v>
      </c>
      <c r="D25" s="220">
        <f t="shared" si="5"/>
        <v>2</v>
      </c>
      <c r="E25" s="216">
        <f t="shared" si="5"/>
        <v>3</v>
      </c>
      <c r="F25" s="216">
        <f t="shared" si="5"/>
        <v>62</v>
      </c>
      <c r="G25" s="216">
        <f t="shared" si="6"/>
        <v>2005</v>
      </c>
      <c r="H25" s="216">
        <f t="shared" si="6"/>
        <v>1</v>
      </c>
      <c r="I25" s="214">
        <f t="shared" si="6"/>
        <v>38463</v>
      </c>
      <c r="K25" s="221">
        <f>'62-samodz.publ.ZOZ samorz.'!I72</f>
        <v>0</v>
      </c>
      <c r="L25" s="221">
        <f>'62-samodz.publ.ZOZ samorz.'!J72</f>
        <v>0</v>
      </c>
      <c r="M25" s="221">
        <f>'62-samodz.publ.ZOZ samorz.'!K72</f>
        <v>0</v>
      </c>
      <c r="N25" s="221">
        <f>'62-samodz.publ.ZOZ samorz.'!L72</f>
        <v>0</v>
      </c>
      <c r="O25" s="221">
        <f>'62-samodz.publ.ZOZ samorz.'!M72</f>
        <v>0</v>
      </c>
      <c r="P25" s="221">
        <f>'62-samodz.publ.ZOZ samorz.'!N72</f>
        <v>0</v>
      </c>
      <c r="Q25" t="str">
        <f t="shared" si="1"/>
        <v>1410023</v>
      </c>
    </row>
    <row r="26" spans="1:17" s="216" customFormat="1" ht="12.75">
      <c r="A26" s="213">
        <f t="shared" si="5"/>
        <v>30237405</v>
      </c>
      <c r="B26" s="220">
        <f t="shared" si="5"/>
        <v>14</v>
      </c>
      <c r="C26" s="220">
        <f t="shared" si="5"/>
        <v>10</v>
      </c>
      <c r="D26" s="220">
        <f t="shared" si="5"/>
        <v>2</v>
      </c>
      <c r="E26" s="216">
        <f t="shared" si="5"/>
        <v>3</v>
      </c>
      <c r="F26" s="216">
        <f t="shared" si="5"/>
        <v>62</v>
      </c>
      <c r="G26" s="216">
        <f t="shared" si="6"/>
        <v>2005</v>
      </c>
      <c r="H26" s="216">
        <f t="shared" si="6"/>
        <v>1</v>
      </c>
      <c r="I26" s="214">
        <f t="shared" si="6"/>
        <v>38463</v>
      </c>
      <c r="K26" s="221">
        <f>'62-samodz.publ.ZOZ samorz.'!I73</f>
        <v>0</v>
      </c>
      <c r="L26" s="221">
        <f>'62-samodz.publ.ZOZ samorz.'!J73</f>
        <v>0</v>
      </c>
      <c r="M26" s="221">
        <f>'62-samodz.publ.ZOZ samorz.'!K73</f>
        <v>0</v>
      </c>
      <c r="N26" s="221">
        <f>'62-samodz.publ.ZOZ samorz.'!L73</f>
        <v>0</v>
      </c>
      <c r="O26" s="221">
        <f>'62-samodz.publ.ZOZ samorz.'!M73</f>
        <v>0</v>
      </c>
      <c r="P26" s="221">
        <f>'62-samodz.publ.ZOZ samorz.'!N73</f>
        <v>0</v>
      </c>
      <c r="Q26" t="str">
        <f t="shared" si="1"/>
        <v>1410023</v>
      </c>
    </row>
    <row r="27" spans="1:17" s="216" customFormat="1" ht="12.75">
      <c r="A27" s="213">
        <f t="shared" si="5"/>
        <v>30237405</v>
      </c>
      <c r="B27" s="220">
        <f t="shared" si="5"/>
        <v>14</v>
      </c>
      <c r="C27" s="220">
        <f t="shared" si="5"/>
        <v>10</v>
      </c>
      <c r="D27" s="220">
        <f t="shared" si="5"/>
        <v>2</v>
      </c>
      <c r="E27" s="216">
        <f t="shared" si="5"/>
        <v>3</v>
      </c>
      <c r="F27" s="216">
        <f t="shared" si="5"/>
        <v>62</v>
      </c>
      <c r="G27" s="216">
        <f t="shared" si="6"/>
        <v>2005</v>
      </c>
      <c r="H27" s="216">
        <f t="shared" si="6"/>
        <v>1</v>
      </c>
      <c r="I27" s="214">
        <f t="shared" si="6"/>
        <v>38463</v>
      </c>
      <c r="K27" s="221">
        <f>'62-samodz.publ.ZOZ samorz.'!I74</f>
        <v>0</v>
      </c>
      <c r="L27" s="221">
        <f>'62-samodz.publ.ZOZ samorz.'!J74</f>
        <v>0</v>
      </c>
      <c r="M27" s="221">
        <f>'62-samodz.publ.ZOZ samorz.'!K74</f>
        <v>0</v>
      </c>
      <c r="N27" s="221">
        <f>'62-samodz.publ.ZOZ samorz.'!L74</f>
        <v>0</v>
      </c>
      <c r="O27" s="221">
        <f>'62-samodz.publ.ZOZ samorz.'!M74</f>
        <v>0</v>
      </c>
      <c r="P27" s="221">
        <f>'62-samodz.publ.ZOZ samorz.'!N74</f>
        <v>0</v>
      </c>
      <c r="Q27" t="str">
        <f t="shared" si="1"/>
        <v>1410023</v>
      </c>
    </row>
    <row r="28" spans="1:17" s="216" customFormat="1" ht="12.75">
      <c r="A28" s="213">
        <f t="shared" si="5"/>
        <v>30237405</v>
      </c>
      <c r="B28" s="220">
        <f t="shared" si="5"/>
        <v>14</v>
      </c>
      <c r="C28" s="220">
        <f t="shared" si="5"/>
        <v>10</v>
      </c>
      <c r="D28" s="220">
        <f t="shared" si="5"/>
        <v>2</v>
      </c>
      <c r="E28" s="216">
        <f t="shared" si="5"/>
        <v>3</v>
      </c>
      <c r="F28" s="216">
        <f t="shared" si="5"/>
        <v>62</v>
      </c>
      <c r="G28" s="216">
        <f t="shared" si="6"/>
        <v>2005</v>
      </c>
      <c r="H28" s="216">
        <f t="shared" si="6"/>
        <v>1</v>
      </c>
      <c r="I28" s="214">
        <f t="shared" si="6"/>
        <v>38463</v>
      </c>
      <c r="K28" s="221">
        <f>'62-samodz.publ.ZOZ samorz.'!I75</f>
        <v>0</v>
      </c>
      <c r="L28" s="221">
        <f>'62-samodz.publ.ZOZ samorz.'!J75</f>
        <v>0</v>
      </c>
      <c r="M28" s="221">
        <f>'62-samodz.publ.ZOZ samorz.'!K75</f>
        <v>0</v>
      </c>
      <c r="N28" s="221">
        <f>'62-samodz.publ.ZOZ samorz.'!L75</f>
        <v>0</v>
      </c>
      <c r="O28" s="221">
        <f>'62-samodz.publ.ZOZ samorz.'!M75</f>
        <v>0</v>
      </c>
      <c r="P28" s="221">
        <f>'62-samodz.publ.ZOZ samorz.'!N75</f>
        <v>0</v>
      </c>
      <c r="Q28" t="str">
        <f t="shared" si="1"/>
        <v>1410023</v>
      </c>
    </row>
    <row r="29" spans="1:17" s="216" customFormat="1" ht="12.75">
      <c r="A29" s="213">
        <f t="shared" si="5"/>
        <v>30237405</v>
      </c>
      <c r="B29" s="220">
        <f t="shared" si="5"/>
        <v>14</v>
      </c>
      <c r="C29" s="220">
        <f t="shared" si="5"/>
        <v>10</v>
      </c>
      <c r="D29" s="220">
        <f t="shared" si="5"/>
        <v>2</v>
      </c>
      <c r="E29" s="216">
        <f t="shared" si="5"/>
        <v>3</v>
      </c>
      <c r="F29" s="216">
        <f t="shared" si="5"/>
        <v>62</v>
      </c>
      <c r="G29" s="216">
        <f t="shared" si="6"/>
        <v>2005</v>
      </c>
      <c r="H29" s="216">
        <f t="shared" si="6"/>
        <v>1</v>
      </c>
      <c r="I29" s="214">
        <f t="shared" si="6"/>
        <v>38463</v>
      </c>
      <c r="K29" s="221">
        <f>'62-samodz.publ.ZOZ samorz.'!I76</f>
        <v>0</v>
      </c>
      <c r="L29" s="221">
        <f>'62-samodz.publ.ZOZ samorz.'!J76</f>
        <v>0</v>
      </c>
      <c r="M29" s="221">
        <f>'62-samodz.publ.ZOZ samorz.'!K76</f>
        <v>0</v>
      </c>
      <c r="N29" s="221">
        <f>'62-samodz.publ.ZOZ samorz.'!L76</f>
        <v>0</v>
      </c>
      <c r="O29" s="221">
        <f>'62-samodz.publ.ZOZ samorz.'!M76</f>
        <v>0</v>
      </c>
      <c r="P29" s="221">
        <f>'62-samodz.publ.ZOZ samorz.'!N76</f>
        <v>0</v>
      </c>
      <c r="Q29" t="str">
        <f t="shared" si="1"/>
        <v>1410023</v>
      </c>
    </row>
    <row r="30" spans="1:17" s="216" customFormat="1" ht="12.75">
      <c r="A30" s="213">
        <f t="shared" si="5"/>
        <v>30237405</v>
      </c>
      <c r="B30" s="220">
        <f t="shared" si="5"/>
        <v>14</v>
      </c>
      <c r="C30" s="220">
        <f t="shared" si="5"/>
        <v>10</v>
      </c>
      <c r="D30" s="220">
        <f t="shared" si="5"/>
        <v>2</v>
      </c>
      <c r="E30" s="216">
        <f t="shared" si="5"/>
        <v>3</v>
      </c>
      <c r="F30" s="216">
        <f t="shared" si="5"/>
        <v>62</v>
      </c>
      <c r="G30" s="216">
        <f t="shared" si="6"/>
        <v>2005</v>
      </c>
      <c r="H30" s="216">
        <f t="shared" si="6"/>
        <v>1</v>
      </c>
      <c r="I30" s="214">
        <f t="shared" si="6"/>
        <v>38463</v>
      </c>
      <c r="K30" s="221">
        <f>'62-samodz.publ.ZOZ samorz.'!I77</f>
        <v>0</v>
      </c>
      <c r="L30" s="221">
        <f>'62-samodz.publ.ZOZ samorz.'!J77</f>
        <v>0</v>
      </c>
      <c r="M30" s="221">
        <f>'62-samodz.publ.ZOZ samorz.'!K77</f>
        <v>0</v>
      </c>
      <c r="N30" s="221">
        <f>'62-samodz.publ.ZOZ samorz.'!L77</f>
        <v>0</v>
      </c>
      <c r="O30" s="221">
        <f>'62-samodz.publ.ZOZ samorz.'!M77</f>
        <v>0</v>
      </c>
      <c r="P30" s="221">
        <f>'62-samodz.publ.ZOZ samorz.'!N77</f>
        <v>0</v>
      </c>
      <c r="Q30" t="str">
        <f t="shared" si="1"/>
        <v>1410023</v>
      </c>
    </row>
    <row r="31" spans="1:17" s="216" customFormat="1" ht="12.75">
      <c r="A31" s="213">
        <f t="shared" si="5"/>
        <v>30237405</v>
      </c>
      <c r="B31" s="220">
        <f t="shared" si="5"/>
        <v>14</v>
      </c>
      <c r="C31" s="220">
        <f t="shared" si="5"/>
        <v>10</v>
      </c>
      <c r="D31" s="220">
        <f t="shared" si="5"/>
        <v>2</v>
      </c>
      <c r="E31" s="216">
        <f t="shared" si="5"/>
        <v>3</v>
      </c>
      <c r="F31" s="216">
        <f t="shared" si="5"/>
        <v>62</v>
      </c>
      <c r="G31" s="216">
        <f t="shared" si="6"/>
        <v>2005</v>
      </c>
      <c r="H31" s="216">
        <f t="shared" si="6"/>
        <v>1</v>
      </c>
      <c r="I31" s="214">
        <f t="shared" si="6"/>
        <v>38463</v>
      </c>
      <c r="K31" s="221">
        <f>'62-samodz.publ.ZOZ samorz.'!I78</f>
        <v>0</v>
      </c>
      <c r="L31" s="221">
        <f>'62-samodz.publ.ZOZ samorz.'!J78</f>
        <v>0</v>
      </c>
      <c r="M31" s="221">
        <f>'62-samodz.publ.ZOZ samorz.'!K78</f>
        <v>0</v>
      </c>
      <c r="N31" s="221">
        <f>'62-samodz.publ.ZOZ samorz.'!L78</f>
        <v>0</v>
      </c>
      <c r="O31" s="221">
        <f>'62-samodz.publ.ZOZ samorz.'!M78</f>
        <v>0</v>
      </c>
      <c r="P31" s="221">
        <f>'62-samodz.publ.ZOZ samorz.'!N78</f>
        <v>0</v>
      </c>
      <c r="Q31" t="str">
        <f t="shared" si="1"/>
        <v>1410023</v>
      </c>
    </row>
    <row r="32" spans="1:17" s="216" customFormat="1" ht="12.75">
      <c r="A32" s="213">
        <f>'82-samorz.osoba prawna'!A8</f>
        <v>30237405</v>
      </c>
      <c r="B32" s="220">
        <f>'82-samorz.osoba prawna'!F11</f>
        <v>14</v>
      </c>
      <c r="C32" s="220">
        <f>'82-samorz.osoba prawna'!G11</f>
        <v>10</v>
      </c>
      <c r="D32" s="220">
        <f>'82-samorz.osoba prawna'!H11</f>
        <v>2</v>
      </c>
      <c r="E32" s="216">
        <f>'82-samorz.osoba prawna'!I11</f>
        <v>3</v>
      </c>
      <c r="F32" s="216">
        <f>'82-samorz.osoba prawna'!K11</f>
        <v>82</v>
      </c>
      <c r="G32" s="216">
        <f>'82-samorz.osoba prawna'!K8</f>
        <v>2005</v>
      </c>
      <c r="H32" s="216">
        <f>'82-samorz.osoba prawna'!H8</f>
        <v>1</v>
      </c>
      <c r="I32" s="214">
        <f>+'82-samorz.osoba prawna'!H41</f>
        <v>0</v>
      </c>
      <c r="K32" s="221">
        <f>'82-samorz.osoba prawna'!I69</f>
        <v>0</v>
      </c>
      <c r="L32" s="221">
        <f>'82-samorz.osoba prawna'!J69</f>
        <v>0</v>
      </c>
      <c r="M32" s="221">
        <f>'82-samorz.osoba prawna'!K69</f>
        <v>0</v>
      </c>
      <c r="N32" s="221">
        <f>'82-samorz.osoba prawna'!L69</f>
        <v>0</v>
      </c>
      <c r="O32" s="221">
        <f>'82-samorz.osoba prawna'!M69</f>
        <v>0</v>
      </c>
      <c r="P32" s="221">
        <f>'82-samorz.osoba prawna'!N69</f>
        <v>0</v>
      </c>
      <c r="Q32" t="str">
        <f t="shared" si="1"/>
        <v>1410023</v>
      </c>
    </row>
    <row r="33" spans="1:17" s="216" customFormat="1" ht="12.75">
      <c r="A33" s="213">
        <f>+A32</f>
        <v>30237405</v>
      </c>
      <c r="B33" s="220">
        <f aca="true" t="shared" si="7" ref="B33:I41">+B32</f>
        <v>14</v>
      </c>
      <c r="C33" s="220">
        <f t="shared" si="7"/>
        <v>10</v>
      </c>
      <c r="D33" s="220">
        <f t="shared" si="7"/>
        <v>2</v>
      </c>
      <c r="E33" s="216">
        <f t="shared" si="7"/>
        <v>3</v>
      </c>
      <c r="F33" s="216">
        <f t="shared" si="7"/>
        <v>82</v>
      </c>
      <c r="G33" s="216">
        <f>+G32</f>
        <v>2005</v>
      </c>
      <c r="H33" s="216">
        <f>+H32</f>
        <v>1</v>
      </c>
      <c r="I33" s="214">
        <f>+I32</f>
        <v>0</v>
      </c>
      <c r="K33" s="221">
        <f>'82-samorz.osoba prawna'!I70</f>
        <v>0</v>
      </c>
      <c r="L33" s="221">
        <f>'82-samorz.osoba prawna'!J70</f>
        <v>0</v>
      </c>
      <c r="M33" s="221">
        <f>'82-samorz.osoba prawna'!K70</f>
        <v>0</v>
      </c>
      <c r="N33" s="221">
        <f>'82-samorz.osoba prawna'!L70</f>
        <v>0</v>
      </c>
      <c r="O33" s="221">
        <f>'82-samorz.osoba prawna'!M70</f>
        <v>0</v>
      </c>
      <c r="P33" s="221">
        <f>'82-samorz.osoba prawna'!N70</f>
        <v>0</v>
      </c>
      <c r="Q33" t="str">
        <f t="shared" si="1"/>
        <v>1410023</v>
      </c>
    </row>
    <row r="34" spans="1:17" s="216" customFormat="1" ht="12.75">
      <c r="A34" s="213">
        <f aca="true" t="shared" si="8" ref="A34:A41">+A33</f>
        <v>30237405</v>
      </c>
      <c r="B34" s="220">
        <f t="shared" si="7"/>
        <v>14</v>
      </c>
      <c r="C34" s="220">
        <f t="shared" si="7"/>
        <v>10</v>
      </c>
      <c r="D34" s="220">
        <f t="shared" si="7"/>
        <v>2</v>
      </c>
      <c r="E34" s="216">
        <f t="shared" si="7"/>
        <v>3</v>
      </c>
      <c r="F34" s="216">
        <f t="shared" si="7"/>
        <v>82</v>
      </c>
      <c r="G34" s="216">
        <f t="shared" si="7"/>
        <v>2005</v>
      </c>
      <c r="H34" s="216">
        <f t="shared" si="7"/>
        <v>1</v>
      </c>
      <c r="I34" s="214">
        <f t="shared" si="7"/>
        <v>0</v>
      </c>
      <c r="K34" s="221">
        <f>'82-samorz.osoba prawna'!I71</f>
        <v>0</v>
      </c>
      <c r="L34" s="221">
        <f>'82-samorz.osoba prawna'!J71</f>
        <v>0</v>
      </c>
      <c r="M34" s="221">
        <f>'82-samorz.osoba prawna'!K71</f>
        <v>0</v>
      </c>
      <c r="N34" s="221">
        <f>'82-samorz.osoba prawna'!L71</f>
        <v>0</v>
      </c>
      <c r="O34" s="221">
        <f>'82-samorz.osoba prawna'!M71</f>
        <v>0</v>
      </c>
      <c r="P34" s="221">
        <f>'82-samorz.osoba prawna'!N71</f>
        <v>0</v>
      </c>
      <c r="Q34" t="str">
        <f t="shared" si="1"/>
        <v>1410023</v>
      </c>
    </row>
    <row r="35" spans="1:17" s="216" customFormat="1" ht="12.75">
      <c r="A35" s="213">
        <f t="shared" si="8"/>
        <v>30237405</v>
      </c>
      <c r="B35" s="220">
        <f t="shared" si="7"/>
        <v>14</v>
      </c>
      <c r="C35" s="220">
        <f t="shared" si="7"/>
        <v>10</v>
      </c>
      <c r="D35" s="220">
        <f t="shared" si="7"/>
        <v>2</v>
      </c>
      <c r="E35" s="216">
        <f t="shared" si="7"/>
        <v>3</v>
      </c>
      <c r="F35" s="216">
        <f t="shared" si="7"/>
        <v>82</v>
      </c>
      <c r="G35" s="216">
        <f t="shared" si="7"/>
        <v>2005</v>
      </c>
      <c r="H35" s="216">
        <f t="shared" si="7"/>
        <v>1</v>
      </c>
      <c r="I35" s="214">
        <f t="shared" si="7"/>
        <v>0</v>
      </c>
      <c r="K35" s="221">
        <f>'82-samorz.osoba prawna'!I72</f>
        <v>0</v>
      </c>
      <c r="L35" s="221">
        <f>'82-samorz.osoba prawna'!J72</f>
        <v>0</v>
      </c>
      <c r="M35" s="221">
        <f>'82-samorz.osoba prawna'!K72</f>
        <v>0</v>
      </c>
      <c r="N35" s="221">
        <f>'82-samorz.osoba prawna'!L72</f>
        <v>0</v>
      </c>
      <c r="O35" s="221">
        <f>'82-samorz.osoba prawna'!M72</f>
        <v>0</v>
      </c>
      <c r="P35" s="221">
        <f>'82-samorz.osoba prawna'!N72</f>
        <v>0</v>
      </c>
      <c r="Q35" t="str">
        <f t="shared" si="1"/>
        <v>1410023</v>
      </c>
    </row>
    <row r="36" spans="1:17" s="216" customFormat="1" ht="12.75">
      <c r="A36" s="213">
        <f t="shared" si="8"/>
        <v>30237405</v>
      </c>
      <c r="B36" s="220">
        <f t="shared" si="7"/>
        <v>14</v>
      </c>
      <c r="C36" s="220">
        <f t="shared" si="7"/>
        <v>10</v>
      </c>
      <c r="D36" s="220">
        <f t="shared" si="7"/>
        <v>2</v>
      </c>
      <c r="E36" s="216">
        <f t="shared" si="7"/>
        <v>3</v>
      </c>
      <c r="F36" s="216">
        <f t="shared" si="7"/>
        <v>82</v>
      </c>
      <c r="G36" s="216">
        <f t="shared" si="7"/>
        <v>2005</v>
      </c>
      <c r="H36" s="216">
        <f t="shared" si="7"/>
        <v>1</v>
      </c>
      <c r="I36" s="214">
        <f t="shared" si="7"/>
        <v>0</v>
      </c>
      <c r="K36" s="221">
        <f>'82-samorz.osoba prawna'!I73</f>
        <v>0</v>
      </c>
      <c r="L36" s="221">
        <f>'82-samorz.osoba prawna'!J73</f>
        <v>0</v>
      </c>
      <c r="M36" s="221">
        <f>'82-samorz.osoba prawna'!K73</f>
        <v>0</v>
      </c>
      <c r="N36" s="221">
        <f>'82-samorz.osoba prawna'!L73</f>
        <v>0</v>
      </c>
      <c r="O36" s="221">
        <f>'82-samorz.osoba prawna'!M73</f>
        <v>0</v>
      </c>
      <c r="P36" s="221">
        <f>'82-samorz.osoba prawna'!N73</f>
        <v>0</v>
      </c>
      <c r="Q36" t="str">
        <f t="shared" si="1"/>
        <v>1410023</v>
      </c>
    </row>
    <row r="37" spans="1:17" s="216" customFormat="1" ht="12.75">
      <c r="A37" s="213">
        <f t="shared" si="8"/>
        <v>30237405</v>
      </c>
      <c r="B37" s="220">
        <f t="shared" si="7"/>
        <v>14</v>
      </c>
      <c r="C37" s="220">
        <f t="shared" si="7"/>
        <v>10</v>
      </c>
      <c r="D37" s="220">
        <f t="shared" si="7"/>
        <v>2</v>
      </c>
      <c r="E37" s="216">
        <f t="shared" si="7"/>
        <v>3</v>
      </c>
      <c r="F37" s="216">
        <f t="shared" si="7"/>
        <v>82</v>
      </c>
      <c r="G37" s="216">
        <f t="shared" si="7"/>
        <v>2005</v>
      </c>
      <c r="H37" s="216">
        <f t="shared" si="7"/>
        <v>1</v>
      </c>
      <c r="I37" s="214">
        <f t="shared" si="7"/>
        <v>0</v>
      </c>
      <c r="K37" s="221">
        <f>'82-samorz.osoba prawna'!I74</f>
        <v>0</v>
      </c>
      <c r="L37" s="221">
        <f>'82-samorz.osoba prawna'!J74</f>
        <v>0</v>
      </c>
      <c r="M37" s="221">
        <f>'82-samorz.osoba prawna'!K74</f>
        <v>0</v>
      </c>
      <c r="N37" s="221">
        <f>'82-samorz.osoba prawna'!L74</f>
        <v>0</v>
      </c>
      <c r="O37" s="221">
        <f>'82-samorz.osoba prawna'!M74</f>
        <v>0</v>
      </c>
      <c r="P37" s="221">
        <f>'82-samorz.osoba prawna'!N74</f>
        <v>0</v>
      </c>
      <c r="Q37" t="str">
        <f t="shared" si="1"/>
        <v>1410023</v>
      </c>
    </row>
    <row r="38" spans="1:17" s="216" customFormat="1" ht="12.75">
      <c r="A38" s="213">
        <f t="shared" si="8"/>
        <v>30237405</v>
      </c>
      <c r="B38" s="220">
        <f t="shared" si="7"/>
        <v>14</v>
      </c>
      <c r="C38" s="220">
        <f t="shared" si="7"/>
        <v>10</v>
      </c>
      <c r="D38" s="220">
        <f t="shared" si="7"/>
        <v>2</v>
      </c>
      <c r="E38" s="216">
        <f t="shared" si="7"/>
        <v>3</v>
      </c>
      <c r="F38" s="216">
        <f t="shared" si="7"/>
        <v>82</v>
      </c>
      <c r="G38" s="216">
        <f t="shared" si="7"/>
        <v>2005</v>
      </c>
      <c r="H38" s="216">
        <f t="shared" si="7"/>
        <v>1</v>
      </c>
      <c r="I38" s="214">
        <f t="shared" si="7"/>
        <v>0</v>
      </c>
      <c r="K38" s="221">
        <f>'82-samorz.osoba prawna'!I75</f>
        <v>0</v>
      </c>
      <c r="L38" s="221">
        <f>'82-samorz.osoba prawna'!J75</f>
        <v>0</v>
      </c>
      <c r="M38" s="221">
        <f>'82-samorz.osoba prawna'!K75</f>
        <v>0</v>
      </c>
      <c r="N38" s="221">
        <f>'82-samorz.osoba prawna'!L75</f>
        <v>0</v>
      </c>
      <c r="O38" s="221">
        <f>'82-samorz.osoba prawna'!M75</f>
        <v>0</v>
      </c>
      <c r="P38" s="221">
        <f>'82-samorz.osoba prawna'!N75</f>
        <v>0</v>
      </c>
      <c r="Q38" t="str">
        <f t="shared" si="1"/>
        <v>1410023</v>
      </c>
    </row>
    <row r="39" spans="1:17" s="216" customFormat="1" ht="12.75">
      <c r="A39" s="213">
        <f t="shared" si="8"/>
        <v>30237405</v>
      </c>
      <c r="B39" s="220">
        <f t="shared" si="7"/>
        <v>14</v>
      </c>
      <c r="C39" s="220">
        <f t="shared" si="7"/>
        <v>10</v>
      </c>
      <c r="D39" s="220">
        <f t="shared" si="7"/>
        <v>2</v>
      </c>
      <c r="E39" s="216">
        <f t="shared" si="7"/>
        <v>3</v>
      </c>
      <c r="F39" s="216">
        <f t="shared" si="7"/>
        <v>82</v>
      </c>
      <c r="G39" s="216">
        <f t="shared" si="7"/>
        <v>2005</v>
      </c>
      <c r="H39" s="216">
        <f t="shared" si="7"/>
        <v>1</v>
      </c>
      <c r="I39" s="214">
        <f t="shared" si="7"/>
        <v>0</v>
      </c>
      <c r="K39" s="221">
        <f>'82-samorz.osoba prawna'!I76</f>
        <v>0</v>
      </c>
      <c r="L39" s="221">
        <f>'82-samorz.osoba prawna'!J76</f>
        <v>0</v>
      </c>
      <c r="M39" s="221">
        <f>'82-samorz.osoba prawna'!K76</f>
        <v>0</v>
      </c>
      <c r="N39" s="221">
        <f>'82-samorz.osoba prawna'!L76</f>
        <v>0</v>
      </c>
      <c r="O39" s="221">
        <f>'82-samorz.osoba prawna'!M76</f>
        <v>0</v>
      </c>
      <c r="P39" s="221">
        <f>'82-samorz.osoba prawna'!N76</f>
        <v>0</v>
      </c>
      <c r="Q39" t="str">
        <f t="shared" si="1"/>
        <v>1410023</v>
      </c>
    </row>
    <row r="40" spans="1:17" s="216" customFormat="1" ht="12.75">
      <c r="A40" s="213">
        <f t="shared" si="8"/>
        <v>30237405</v>
      </c>
      <c r="B40" s="220">
        <f t="shared" si="7"/>
        <v>14</v>
      </c>
      <c r="C40" s="220">
        <f t="shared" si="7"/>
        <v>10</v>
      </c>
      <c r="D40" s="220">
        <f t="shared" si="7"/>
        <v>2</v>
      </c>
      <c r="E40" s="216">
        <f t="shared" si="7"/>
        <v>3</v>
      </c>
      <c r="F40" s="216">
        <f t="shared" si="7"/>
        <v>82</v>
      </c>
      <c r="G40" s="216">
        <f t="shared" si="7"/>
        <v>2005</v>
      </c>
      <c r="H40" s="216">
        <f t="shared" si="7"/>
        <v>1</v>
      </c>
      <c r="I40" s="214">
        <f t="shared" si="7"/>
        <v>0</v>
      </c>
      <c r="K40" s="221">
        <f>'82-samorz.osoba prawna'!I77</f>
        <v>0</v>
      </c>
      <c r="L40" s="221">
        <f>'82-samorz.osoba prawna'!J77</f>
        <v>0</v>
      </c>
      <c r="M40" s="221">
        <f>'82-samorz.osoba prawna'!K77</f>
        <v>0</v>
      </c>
      <c r="N40" s="221">
        <f>'82-samorz.osoba prawna'!L77</f>
        <v>0</v>
      </c>
      <c r="O40" s="221">
        <f>'82-samorz.osoba prawna'!M77</f>
        <v>0</v>
      </c>
      <c r="P40" s="221">
        <f>'82-samorz.osoba prawna'!N77</f>
        <v>0</v>
      </c>
      <c r="Q40" t="str">
        <f t="shared" si="1"/>
        <v>1410023</v>
      </c>
    </row>
    <row r="41" spans="1:17" s="216" customFormat="1" ht="12.75">
      <c r="A41" s="213">
        <f t="shared" si="8"/>
        <v>30237405</v>
      </c>
      <c r="B41" s="220">
        <f t="shared" si="7"/>
        <v>14</v>
      </c>
      <c r="C41" s="220">
        <f t="shared" si="7"/>
        <v>10</v>
      </c>
      <c r="D41" s="220">
        <f t="shared" si="7"/>
        <v>2</v>
      </c>
      <c r="E41" s="216">
        <f t="shared" si="7"/>
        <v>3</v>
      </c>
      <c r="F41" s="216">
        <f t="shared" si="7"/>
        <v>82</v>
      </c>
      <c r="G41" s="216">
        <f t="shared" si="7"/>
        <v>2005</v>
      </c>
      <c r="H41" s="216">
        <f t="shared" si="7"/>
        <v>1</v>
      </c>
      <c r="I41" s="214">
        <f t="shared" si="7"/>
        <v>0</v>
      </c>
      <c r="K41" s="221">
        <f>'82-samorz.osoba prawna'!I78</f>
        <v>0</v>
      </c>
      <c r="L41" s="221">
        <f>'82-samorz.osoba prawna'!J78</f>
        <v>0</v>
      </c>
      <c r="M41" s="221">
        <f>'82-samorz.osoba prawna'!K78</f>
        <v>0</v>
      </c>
      <c r="N41" s="221">
        <f>'82-samorz.osoba prawna'!L78</f>
        <v>0</v>
      </c>
      <c r="O41" s="221">
        <f>'82-samorz.osoba prawna'!M78</f>
        <v>0</v>
      </c>
      <c r="P41" s="221">
        <f>'82-samorz.osoba prawna'!N78</f>
        <v>0</v>
      </c>
      <c r="Q41" t="str">
        <f t="shared" si="1"/>
        <v>1410023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showGridLines="0" zoomScaleSheetLayoutView="100" workbookViewId="0" topLeftCell="G1">
      <selection activeCell="M10" sqref="M10"/>
    </sheetView>
  </sheetViews>
  <sheetFormatPr defaultColWidth="9.00390625" defaultRowHeight="12.75"/>
  <cols>
    <col min="1" max="1" width="15.25390625" style="117" customWidth="1"/>
    <col min="2" max="2" width="14.125" style="117" customWidth="1"/>
    <col min="3" max="3" width="14.25390625" style="117" customWidth="1"/>
    <col min="4" max="4" width="11.75390625" style="117" customWidth="1"/>
    <col min="5" max="5" width="12.625" style="117" customWidth="1"/>
    <col min="6" max="6" width="11.75390625" style="117" customWidth="1"/>
    <col min="7" max="7" width="12.625" style="117" customWidth="1"/>
    <col min="8" max="8" width="14.125" style="117" customWidth="1"/>
    <col min="9" max="9" width="12.625" style="117" customWidth="1"/>
    <col min="10" max="10" width="11.75390625" style="117" customWidth="1"/>
    <col min="11" max="11" width="12.75390625" style="117" customWidth="1"/>
    <col min="12" max="13" width="11.75390625" style="117" customWidth="1"/>
    <col min="14" max="14" width="13.125" style="117" customWidth="1"/>
    <col min="15" max="16384" width="9.125" style="117" customWidth="1"/>
  </cols>
  <sheetData>
    <row r="1" spans="1:14" ht="13.5" thickBot="1">
      <c r="A1" s="113" t="s">
        <v>0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20"/>
    </row>
    <row r="2" spans="1:14" ht="12.75">
      <c r="A2" s="118" t="s">
        <v>1</v>
      </c>
      <c r="B2" s="118"/>
      <c r="C2" s="119"/>
      <c r="D2" s="122"/>
      <c r="E2" s="197" t="s">
        <v>2</v>
      </c>
      <c r="F2" s="122"/>
      <c r="G2" s="122"/>
      <c r="H2" s="122"/>
      <c r="I2" s="122"/>
      <c r="J2" s="122"/>
      <c r="K2" s="122"/>
      <c r="L2" s="118" t="s">
        <v>274</v>
      </c>
      <c r="M2" s="116"/>
      <c r="N2" s="120"/>
    </row>
    <row r="3" spans="1:14" ht="12.75">
      <c r="A3" s="301" t="s">
        <v>403</v>
      </c>
      <c r="B3" s="302"/>
      <c r="C3" s="121"/>
      <c r="D3" s="122"/>
      <c r="E3" s="122"/>
      <c r="F3" s="197" t="s">
        <v>3</v>
      </c>
      <c r="G3" s="122"/>
      <c r="H3" s="122"/>
      <c r="I3" s="122"/>
      <c r="J3" s="122"/>
      <c r="K3" s="122"/>
      <c r="L3" s="321" t="s">
        <v>275</v>
      </c>
      <c r="M3" s="322"/>
      <c r="N3" s="323"/>
    </row>
    <row r="4" spans="1:14" ht="12.75">
      <c r="A4" s="328"/>
      <c r="B4" s="329"/>
      <c r="C4" s="121"/>
      <c r="D4" s="122"/>
      <c r="E4" s="122"/>
      <c r="F4" s="122"/>
      <c r="G4" s="122"/>
      <c r="H4" s="122"/>
      <c r="I4" s="122"/>
      <c r="J4" s="122"/>
      <c r="K4" s="122"/>
      <c r="L4" s="321" t="s">
        <v>276</v>
      </c>
      <c r="M4" s="322"/>
      <c r="N4" s="323"/>
    </row>
    <row r="5" spans="1:14" ht="12.75">
      <c r="A5" s="121" t="s">
        <v>4</v>
      </c>
      <c r="B5" s="122"/>
      <c r="C5" s="321" t="s">
        <v>5</v>
      </c>
      <c r="D5" s="322"/>
      <c r="E5" s="322"/>
      <c r="F5" s="322"/>
      <c r="G5" s="322"/>
      <c r="H5" s="322"/>
      <c r="I5" s="322"/>
      <c r="J5" s="322"/>
      <c r="K5" s="323"/>
      <c r="L5" s="212" t="s">
        <v>277</v>
      </c>
      <c r="M5" s="324" t="s">
        <v>408</v>
      </c>
      <c r="N5" s="325"/>
    </row>
    <row r="6" spans="1:14" ht="27" customHeight="1" thickBot="1">
      <c r="A6" s="304" t="s">
        <v>404</v>
      </c>
      <c r="B6" s="305"/>
      <c r="C6" s="121"/>
      <c r="D6" s="122"/>
      <c r="E6" s="198"/>
      <c r="F6" s="122"/>
      <c r="G6" s="122"/>
      <c r="H6" s="122"/>
      <c r="I6" s="122"/>
      <c r="J6" s="122"/>
      <c r="K6" s="122"/>
      <c r="L6" s="121"/>
      <c r="M6" s="122"/>
      <c r="N6" s="123"/>
    </row>
    <row r="7" spans="1:14" ht="12.75">
      <c r="A7" s="118" t="s">
        <v>6</v>
      </c>
      <c r="B7" s="124"/>
      <c r="C7" s="121"/>
      <c r="D7" s="122"/>
      <c r="E7" s="122"/>
      <c r="F7" s="122"/>
      <c r="G7" s="122"/>
      <c r="H7" s="122"/>
      <c r="I7" s="122"/>
      <c r="J7" s="122"/>
      <c r="K7" s="122"/>
      <c r="L7" s="121"/>
      <c r="M7" s="122"/>
      <c r="N7" s="123"/>
    </row>
    <row r="8" spans="1:14" ht="13.5" thickBot="1">
      <c r="A8" s="306">
        <v>30237405</v>
      </c>
      <c r="B8" s="307"/>
      <c r="C8" s="125"/>
      <c r="D8" s="126"/>
      <c r="E8" s="127" t="s">
        <v>7</v>
      </c>
      <c r="F8" s="127"/>
      <c r="G8" s="127"/>
      <c r="H8" s="211">
        <v>1</v>
      </c>
      <c r="I8" s="128" t="s">
        <v>8</v>
      </c>
      <c r="J8" s="128" t="s">
        <v>9</v>
      </c>
      <c r="K8" s="17">
        <v>2005</v>
      </c>
      <c r="L8" s="129"/>
      <c r="M8" s="122"/>
      <c r="N8" s="123"/>
    </row>
    <row r="9" spans="1:14" ht="12.75">
      <c r="A9" s="130" t="s">
        <v>10</v>
      </c>
      <c r="B9" s="131"/>
      <c r="C9" s="308" t="s">
        <v>405</v>
      </c>
      <c r="D9" s="308"/>
      <c r="E9" s="309"/>
      <c r="F9" s="132"/>
      <c r="G9" s="133"/>
      <c r="H9" s="134" t="s">
        <v>11</v>
      </c>
      <c r="I9" s="133"/>
      <c r="J9" s="133"/>
      <c r="K9" s="135"/>
      <c r="L9" s="121"/>
      <c r="M9" s="122"/>
      <c r="N9" s="123"/>
    </row>
    <row r="10" spans="1:14" ht="12.75">
      <c r="A10" s="130" t="s">
        <v>12</v>
      </c>
      <c r="B10" s="131"/>
      <c r="C10" s="330" t="s">
        <v>406</v>
      </c>
      <c r="D10" s="330"/>
      <c r="E10" s="331"/>
      <c r="F10" s="136" t="s">
        <v>13</v>
      </c>
      <c r="G10" s="137" t="s">
        <v>14</v>
      </c>
      <c r="H10" s="137" t="s">
        <v>15</v>
      </c>
      <c r="I10" s="137" t="s">
        <v>16</v>
      </c>
      <c r="J10" s="137" t="s">
        <v>17</v>
      </c>
      <c r="K10" s="138" t="s">
        <v>18</v>
      </c>
      <c r="L10" s="121"/>
      <c r="M10" s="122"/>
      <c r="N10" s="123"/>
    </row>
    <row r="11" spans="1:14" ht="13.5" thickBot="1">
      <c r="A11" s="139" t="s">
        <v>19</v>
      </c>
      <c r="B11" s="127"/>
      <c r="C11" s="332" t="s">
        <v>407</v>
      </c>
      <c r="D11" s="332"/>
      <c r="E11" s="333"/>
      <c r="F11" s="209">
        <v>14</v>
      </c>
      <c r="G11" s="210">
        <v>10</v>
      </c>
      <c r="H11" s="210">
        <v>2</v>
      </c>
      <c r="I11" s="210">
        <v>3</v>
      </c>
      <c r="J11" s="140"/>
      <c r="K11" s="141">
        <v>12</v>
      </c>
      <c r="L11" s="142"/>
      <c r="M11" s="126"/>
      <c r="N11" s="143"/>
    </row>
    <row r="12" spans="1:14" ht="12.75">
      <c r="A12" s="116"/>
      <c r="B12" s="116"/>
      <c r="C12" s="116"/>
      <c r="D12" s="116"/>
      <c r="E12" s="144"/>
      <c r="F12" s="116"/>
      <c r="G12" s="116"/>
      <c r="H12" s="116"/>
      <c r="I12" s="144"/>
      <c r="J12" s="145"/>
      <c r="K12" s="116"/>
      <c r="L12" s="116"/>
      <c r="M12" s="116"/>
      <c r="N12" s="144"/>
    </row>
    <row r="13" spans="1:14" ht="15.75">
      <c r="A13" s="146" t="s">
        <v>20</v>
      </c>
      <c r="B13" s="146"/>
      <c r="M13" s="122"/>
      <c r="N13" s="122"/>
    </row>
    <row r="14" ht="13.5" thickBot="1"/>
    <row r="15" spans="1:14" ht="12.75">
      <c r="A15" s="119"/>
      <c r="B15" s="120"/>
      <c r="C15" s="147"/>
      <c r="D15" s="148" t="s">
        <v>21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9"/>
    </row>
    <row r="16" spans="1:14" ht="14.25">
      <c r="A16" s="121"/>
      <c r="B16" s="123"/>
      <c r="C16" s="150" t="s">
        <v>22</v>
      </c>
      <c r="D16" s="151"/>
      <c r="E16" s="151"/>
      <c r="F16" s="151"/>
      <c r="G16" s="152"/>
      <c r="H16" s="153" t="s">
        <v>23</v>
      </c>
      <c r="I16" s="151"/>
      <c r="J16" s="151"/>
      <c r="K16" s="151"/>
      <c r="L16" s="154"/>
      <c r="M16" s="153" t="s">
        <v>24</v>
      </c>
      <c r="N16" s="155"/>
    </row>
    <row r="17" spans="1:14" ht="12.75">
      <c r="A17" s="156" t="s">
        <v>25</v>
      </c>
      <c r="B17" s="157"/>
      <c r="C17" s="150" t="s">
        <v>26</v>
      </c>
      <c r="D17" s="158"/>
      <c r="E17" s="151" t="s">
        <v>27</v>
      </c>
      <c r="F17" s="151"/>
      <c r="G17" s="151"/>
      <c r="H17" s="151"/>
      <c r="I17" s="151"/>
      <c r="J17" s="151"/>
      <c r="K17" s="151"/>
      <c r="L17" s="159"/>
      <c r="M17" s="151" t="s">
        <v>28</v>
      </c>
      <c r="N17" s="155"/>
    </row>
    <row r="18" spans="1:14" ht="12.75">
      <c r="A18" s="121"/>
      <c r="B18" s="123"/>
      <c r="C18" s="150" t="s">
        <v>29</v>
      </c>
      <c r="D18" s="158"/>
      <c r="E18" s="160" t="s">
        <v>30</v>
      </c>
      <c r="F18" s="151" t="s">
        <v>31</v>
      </c>
      <c r="G18" s="151"/>
      <c r="H18" s="151"/>
      <c r="I18" s="151"/>
      <c r="J18" s="161" t="s">
        <v>32</v>
      </c>
      <c r="K18" s="161" t="s">
        <v>33</v>
      </c>
      <c r="L18" s="162"/>
      <c r="M18" s="161" t="s">
        <v>34</v>
      </c>
      <c r="N18" s="163" t="s">
        <v>35</v>
      </c>
    </row>
    <row r="19" spans="1:14" ht="12.75">
      <c r="A19" s="121"/>
      <c r="B19" s="123"/>
      <c r="C19" s="164" t="s">
        <v>36</v>
      </c>
      <c r="D19" s="165" t="s">
        <v>29</v>
      </c>
      <c r="E19" s="160" t="s">
        <v>37</v>
      </c>
      <c r="F19" s="160" t="s">
        <v>30</v>
      </c>
      <c r="G19" s="158" t="s">
        <v>38</v>
      </c>
      <c r="H19" s="161" t="s">
        <v>39</v>
      </c>
      <c r="I19" s="161" t="s">
        <v>30</v>
      </c>
      <c r="J19" s="160" t="s">
        <v>40</v>
      </c>
      <c r="K19" s="160" t="s">
        <v>41</v>
      </c>
      <c r="L19" s="166" t="s">
        <v>29</v>
      </c>
      <c r="M19" s="160" t="s">
        <v>42</v>
      </c>
      <c r="N19" s="167" t="s">
        <v>43</v>
      </c>
    </row>
    <row r="20" spans="1:14" ht="12.75">
      <c r="A20" s="121"/>
      <c r="B20" s="123"/>
      <c r="C20" s="168"/>
      <c r="D20" s="158"/>
      <c r="E20" s="160" t="s">
        <v>44</v>
      </c>
      <c r="F20" s="160" t="s">
        <v>45</v>
      </c>
      <c r="G20" s="161" t="s">
        <v>46</v>
      </c>
      <c r="H20" s="160" t="s">
        <v>47</v>
      </c>
      <c r="I20" s="160" t="s">
        <v>48</v>
      </c>
      <c r="J20" s="169"/>
      <c r="K20" s="169"/>
      <c r="L20" s="162"/>
      <c r="M20" s="160" t="s">
        <v>49</v>
      </c>
      <c r="N20" s="170" t="s">
        <v>50</v>
      </c>
    </row>
    <row r="21" spans="1:14" ht="12.75">
      <c r="A21" s="121"/>
      <c r="B21" s="123"/>
      <c r="C21" s="168"/>
      <c r="D21" s="158"/>
      <c r="E21" s="171" t="s">
        <v>51</v>
      </c>
      <c r="F21" s="169"/>
      <c r="G21" s="160" t="s">
        <v>52</v>
      </c>
      <c r="H21" s="169"/>
      <c r="I21" s="160" t="s">
        <v>53</v>
      </c>
      <c r="J21" s="169"/>
      <c r="K21" s="169"/>
      <c r="L21" s="162"/>
      <c r="M21" s="169"/>
      <c r="N21" s="170" t="s">
        <v>54</v>
      </c>
    </row>
    <row r="22" spans="1:14" ht="13.5" thickBot="1">
      <c r="A22" s="142"/>
      <c r="B22" s="143"/>
      <c r="C22" s="172"/>
      <c r="D22" s="173"/>
      <c r="E22" s="174"/>
      <c r="F22" s="174"/>
      <c r="G22" s="174"/>
      <c r="H22" s="174"/>
      <c r="I22" s="174"/>
      <c r="J22" s="174"/>
      <c r="K22" s="174"/>
      <c r="L22" s="175"/>
      <c r="M22" s="174"/>
      <c r="N22" s="176"/>
    </row>
    <row r="23" spans="1:14" ht="13.5" thickBot="1">
      <c r="A23" s="334">
        <v>1</v>
      </c>
      <c r="B23" s="335"/>
      <c r="C23" s="177">
        <v>2</v>
      </c>
      <c r="D23" s="178">
        <v>3</v>
      </c>
      <c r="E23" s="179">
        <v>4</v>
      </c>
      <c r="F23" s="179">
        <v>5</v>
      </c>
      <c r="G23" s="179">
        <v>6</v>
      </c>
      <c r="H23" s="179">
        <v>7</v>
      </c>
      <c r="I23" s="179">
        <v>8</v>
      </c>
      <c r="J23" s="179">
        <v>9</v>
      </c>
      <c r="K23" s="179">
        <v>10</v>
      </c>
      <c r="L23" s="180">
        <v>11</v>
      </c>
      <c r="M23" s="179">
        <v>12</v>
      </c>
      <c r="N23" s="181">
        <v>13</v>
      </c>
    </row>
    <row r="24" spans="1:17" ht="12.75">
      <c r="A24" s="313" t="s">
        <v>55</v>
      </c>
      <c r="B24" s="314"/>
      <c r="C24" s="33">
        <v>0</v>
      </c>
      <c r="D24" s="33">
        <f aca="true" t="shared" si="0" ref="D24:N24">D26+D29+D32+D33</f>
        <v>0</v>
      </c>
      <c r="E24" s="34">
        <f t="shared" si="0"/>
        <v>0</v>
      </c>
      <c r="F24" s="34">
        <f t="shared" si="0"/>
        <v>0</v>
      </c>
      <c r="G24" s="34">
        <f t="shared" si="0"/>
        <v>0</v>
      </c>
      <c r="H24" s="34">
        <f t="shared" si="0"/>
        <v>0</v>
      </c>
      <c r="I24" s="34">
        <f t="shared" si="0"/>
        <v>0</v>
      </c>
      <c r="J24" s="34">
        <f t="shared" si="0"/>
        <v>0</v>
      </c>
      <c r="K24" s="34">
        <f t="shared" si="0"/>
        <v>0</v>
      </c>
      <c r="L24" s="33">
        <f t="shared" si="0"/>
        <v>0</v>
      </c>
      <c r="M24" s="34">
        <f t="shared" si="0"/>
        <v>0</v>
      </c>
      <c r="N24" s="35">
        <f t="shared" si="0"/>
        <v>0</v>
      </c>
      <c r="O24"/>
      <c r="P24"/>
      <c r="Q24"/>
    </row>
    <row r="25" spans="1:17" ht="12.75">
      <c r="A25" s="182" t="s">
        <v>56</v>
      </c>
      <c r="B25" s="183"/>
      <c r="C25" s="184"/>
      <c r="D25" s="184"/>
      <c r="E25" s="185"/>
      <c r="F25" s="185"/>
      <c r="G25" s="185"/>
      <c r="H25" s="185"/>
      <c r="I25" s="185"/>
      <c r="J25" s="185"/>
      <c r="K25" s="185"/>
      <c r="L25" s="184"/>
      <c r="M25" s="185"/>
      <c r="N25" s="186"/>
      <c r="O25"/>
      <c r="P25"/>
      <c r="Q25"/>
    </row>
    <row r="26" spans="1:17" ht="12.75">
      <c r="A26" s="130" t="s">
        <v>57</v>
      </c>
      <c r="B26" s="187"/>
      <c r="C26" s="36">
        <v>0</v>
      </c>
      <c r="D26" s="37">
        <v>0</v>
      </c>
      <c r="E26" s="38"/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7">
        <v>0</v>
      </c>
      <c r="M26" s="39">
        <v>0</v>
      </c>
      <c r="N26" s="40">
        <v>0</v>
      </c>
      <c r="O26"/>
      <c r="P26"/>
      <c r="Q26"/>
    </row>
    <row r="27" spans="1:17" ht="12.75">
      <c r="A27" s="182" t="s">
        <v>58</v>
      </c>
      <c r="B27" s="183"/>
      <c r="C27" s="41"/>
      <c r="D27" s="188"/>
      <c r="E27" s="42"/>
      <c r="F27" s="189"/>
      <c r="G27" s="189"/>
      <c r="H27" s="189"/>
      <c r="I27" s="189"/>
      <c r="J27" s="189"/>
      <c r="K27" s="189"/>
      <c r="L27" s="190"/>
      <c r="M27" s="189"/>
      <c r="N27" s="191"/>
      <c r="O27"/>
      <c r="P27"/>
      <c r="Q27"/>
    </row>
    <row r="28" spans="1:17" ht="12.75">
      <c r="A28" s="192" t="s">
        <v>59</v>
      </c>
      <c r="B28" s="193"/>
      <c r="C28" s="43">
        <f aca="true" t="shared" si="1" ref="C28:C35">D28+L28</f>
        <v>0</v>
      </c>
      <c r="D28" s="44">
        <v>0</v>
      </c>
      <c r="E28" s="45">
        <f aca="true" t="shared" si="2" ref="E28:E35">F28+H28+I28</f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4">
        <v>0</v>
      </c>
      <c r="M28" s="46">
        <v>0</v>
      </c>
      <c r="N28" s="47">
        <v>0</v>
      </c>
      <c r="O28"/>
      <c r="P28"/>
      <c r="Q28"/>
    </row>
    <row r="29" spans="1:17" ht="12.75">
      <c r="A29" s="130" t="s">
        <v>60</v>
      </c>
      <c r="B29" s="187"/>
      <c r="C29" s="48">
        <f t="shared" si="1"/>
        <v>0</v>
      </c>
      <c r="D29" s="49">
        <v>0</v>
      </c>
      <c r="E29" s="50">
        <f t="shared" si="2"/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49">
        <v>0</v>
      </c>
      <c r="M29" s="51">
        <v>0</v>
      </c>
      <c r="N29" s="52">
        <v>0</v>
      </c>
      <c r="O29"/>
      <c r="P29"/>
      <c r="Q29"/>
    </row>
    <row r="30" spans="1:17" ht="12.75">
      <c r="A30" s="182" t="s">
        <v>58</v>
      </c>
      <c r="B30" s="183"/>
      <c r="C30" s="41"/>
      <c r="D30" s="188"/>
      <c r="E30" s="42"/>
      <c r="F30" s="189"/>
      <c r="G30" s="189"/>
      <c r="H30" s="189"/>
      <c r="I30" s="189"/>
      <c r="J30" s="189"/>
      <c r="K30" s="189"/>
      <c r="L30" s="190"/>
      <c r="M30" s="189"/>
      <c r="N30" s="191"/>
      <c r="O30"/>
      <c r="P30"/>
      <c r="Q30"/>
    </row>
    <row r="31" spans="1:17" ht="12.75">
      <c r="A31" s="192" t="s">
        <v>61</v>
      </c>
      <c r="B31" s="193"/>
      <c r="C31" s="43">
        <f t="shared" si="1"/>
        <v>0</v>
      </c>
      <c r="D31" s="44">
        <v>0</v>
      </c>
      <c r="E31" s="45">
        <f t="shared" si="2"/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4">
        <v>0</v>
      </c>
      <c r="M31" s="46">
        <v>0</v>
      </c>
      <c r="N31" s="47">
        <v>0</v>
      </c>
      <c r="O31"/>
      <c r="P31"/>
      <c r="Q31"/>
    </row>
    <row r="32" spans="1:17" ht="12.75">
      <c r="A32" s="192" t="s">
        <v>370</v>
      </c>
      <c r="B32" s="193"/>
      <c r="C32" s="43">
        <f t="shared" si="1"/>
        <v>0</v>
      </c>
      <c r="D32" s="44">
        <v>0</v>
      </c>
      <c r="E32" s="45">
        <f t="shared" si="2"/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4">
        <v>0</v>
      </c>
      <c r="M32" s="46">
        <v>0</v>
      </c>
      <c r="N32" s="47">
        <v>0</v>
      </c>
      <c r="O32"/>
      <c r="P32"/>
      <c r="Q32"/>
    </row>
    <row r="33" spans="1:17" ht="12.75">
      <c r="A33" s="130" t="s">
        <v>63</v>
      </c>
      <c r="B33" s="187"/>
      <c r="C33" s="48">
        <v>0</v>
      </c>
      <c r="D33" s="49">
        <v>0</v>
      </c>
      <c r="E33" s="50">
        <v>0</v>
      </c>
      <c r="F33" s="51">
        <v>0</v>
      </c>
      <c r="G33" s="51">
        <v>0</v>
      </c>
      <c r="H33" s="51"/>
      <c r="I33" s="51">
        <v>0</v>
      </c>
      <c r="J33" s="51">
        <v>0</v>
      </c>
      <c r="K33" s="51">
        <v>0</v>
      </c>
      <c r="L33" s="49">
        <v>0</v>
      </c>
      <c r="M33" s="51">
        <v>0</v>
      </c>
      <c r="N33" s="52">
        <v>0</v>
      </c>
      <c r="O33"/>
      <c r="P33"/>
      <c r="Q33"/>
    </row>
    <row r="34" spans="1:17" ht="12.75">
      <c r="A34" s="182" t="s">
        <v>64</v>
      </c>
      <c r="B34" s="183"/>
      <c r="C34" s="41"/>
      <c r="D34" s="188"/>
      <c r="E34" s="42"/>
      <c r="F34" s="189"/>
      <c r="G34" s="189"/>
      <c r="H34" s="189"/>
      <c r="I34" s="189"/>
      <c r="J34" s="189"/>
      <c r="K34" s="189"/>
      <c r="L34" s="190"/>
      <c r="M34" s="189"/>
      <c r="N34" s="191"/>
      <c r="O34"/>
      <c r="P34"/>
      <c r="Q34"/>
    </row>
    <row r="35" spans="1:17" ht="13.5" thickBot="1">
      <c r="A35" s="139" t="s">
        <v>65</v>
      </c>
      <c r="B35" s="194"/>
      <c r="C35" s="53">
        <f t="shared" si="1"/>
        <v>0</v>
      </c>
      <c r="D35" s="54">
        <v>0</v>
      </c>
      <c r="E35" s="55">
        <f t="shared" si="2"/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4">
        <v>0</v>
      </c>
      <c r="M35" s="56">
        <v>0</v>
      </c>
      <c r="N35" s="57">
        <v>0</v>
      </c>
      <c r="O35"/>
      <c r="P35"/>
      <c r="Q35"/>
    </row>
    <row r="36" spans="3:17" ht="12.75"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8" ht="12.75">
      <c r="D38" s="243"/>
    </row>
    <row r="40" spans="5:8" ht="12.75">
      <c r="E40" s="117">
        <v>3573584</v>
      </c>
      <c r="H40" s="300" t="s">
        <v>411</v>
      </c>
    </row>
    <row r="41" ht="12.75" customHeight="1">
      <c r="H41" s="239"/>
    </row>
    <row r="42" spans="1:11" ht="6" customHeight="1">
      <c r="A42" s="117" t="s">
        <v>210</v>
      </c>
      <c r="E42" s="117" t="s">
        <v>211</v>
      </c>
      <c r="H42" s="117" t="s">
        <v>211</v>
      </c>
      <c r="K42" s="117" t="s">
        <v>212</v>
      </c>
    </row>
    <row r="43" spans="1:11" ht="12.75">
      <c r="A43" s="117" t="s">
        <v>213</v>
      </c>
      <c r="E43" s="117" t="s">
        <v>214</v>
      </c>
      <c r="H43" s="117" t="s">
        <v>215</v>
      </c>
      <c r="K43" s="117" t="s">
        <v>216</v>
      </c>
    </row>
    <row r="45" spans="1:13" ht="15.75">
      <c r="A45" s="58" t="s">
        <v>66</v>
      </c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3.5" thickBo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2.75">
      <c r="A47" s="61"/>
      <c r="B47" s="60"/>
      <c r="C47" s="60"/>
      <c r="D47" s="60"/>
      <c r="E47" s="60"/>
      <c r="F47" s="61"/>
      <c r="G47" s="62" t="s">
        <v>28</v>
      </c>
      <c r="H47" s="62"/>
      <c r="I47" s="62"/>
      <c r="J47" s="62"/>
      <c r="K47" s="63"/>
      <c r="L47" s="59"/>
      <c r="M47" s="64"/>
    </row>
    <row r="48" spans="1:13" ht="12.75">
      <c r="A48" s="70"/>
      <c r="B48" s="105"/>
      <c r="C48" s="105"/>
      <c r="D48" s="105"/>
      <c r="E48" s="105"/>
      <c r="F48" s="65" t="s">
        <v>67</v>
      </c>
      <c r="G48" s="66" t="s">
        <v>68</v>
      </c>
      <c r="H48" s="67" t="s">
        <v>69</v>
      </c>
      <c r="I48" s="67"/>
      <c r="J48" s="67"/>
      <c r="K48" s="68"/>
      <c r="L48" s="59"/>
      <c r="M48" s="59"/>
    </row>
    <row r="49" spans="1:13" ht="12.75">
      <c r="A49" s="315" t="s">
        <v>70</v>
      </c>
      <c r="B49" s="316"/>
      <c r="C49" s="316"/>
      <c r="D49" s="316"/>
      <c r="E49" s="317"/>
      <c r="F49" s="70"/>
      <c r="G49" s="66" t="s">
        <v>37</v>
      </c>
      <c r="H49" s="66" t="s">
        <v>71</v>
      </c>
      <c r="I49" s="71" t="s">
        <v>28</v>
      </c>
      <c r="J49" s="72" t="s">
        <v>72</v>
      </c>
      <c r="K49" s="69" t="s">
        <v>73</v>
      </c>
      <c r="L49" s="59"/>
      <c r="M49" s="59"/>
    </row>
    <row r="50" spans="1:13" ht="12.75">
      <c r="A50" s="70"/>
      <c r="B50" s="105"/>
      <c r="C50" s="105"/>
      <c r="D50" s="105"/>
      <c r="E50" s="105"/>
      <c r="F50" s="70"/>
      <c r="G50" s="72" t="s">
        <v>44</v>
      </c>
      <c r="H50" s="73"/>
      <c r="I50" s="74" t="s">
        <v>46</v>
      </c>
      <c r="J50" s="73"/>
      <c r="K50" s="75"/>
      <c r="L50" s="59"/>
      <c r="M50" s="59"/>
    </row>
    <row r="51" spans="1:13" ht="13.5" thickBot="1">
      <c r="A51" s="70"/>
      <c r="B51" s="105"/>
      <c r="C51" s="105"/>
      <c r="D51" s="105"/>
      <c r="E51" s="105"/>
      <c r="F51" s="76"/>
      <c r="G51" s="77" t="s">
        <v>74</v>
      </c>
      <c r="H51" s="78"/>
      <c r="I51" s="79" t="s">
        <v>52</v>
      </c>
      <c r="J51" s="78"/>
      <c r="K51" s="80"/>
      <c r="L51" s="59"/>
      <c r="M51" s="59"/>
    </row>
    <row r="52" spans="1:13" ht="13.5" thickBot="1">
      <c r="A52" s="318">
        <v>1</v>
      </c>
      <c r="B52" s="319"/>
      <c r="C52" s="319"/>
      <c r="D52" s="319"/>
      <c r="E52" s="320"/>
      <c r="F52" s="82">
        <v>2</v>
      </c>
      <c r="G52" s="83">
        <v>3</v>
      </c>
      <c r="H52" s="83">
        <v>4</v>
      </c>
      <c r="I52" s="83">
        <v>5</v>
      </c>
      <c r="J52" s="83">
        <v>6</v>
      </c>
      <c r="K52" s="84">
        <v>7</v>
      </c>
      <c r="L52" s="59"/>
      <c r="M52" s="59"/>
    </row>
    <row r="53" spans="1:13" s="285" customFormat="1" ht="27" customHeight="1">
      <c r="A53" s="310" t="s">
        <v>75</v>
      </c>
      <c r="B53" s="311"/>
      <c r="C53" s="311"/>
      <c r="D53" s="311"/>
      <c r="E53" s="312"/>
      <c r="F53" s="280">
        <v>0</v>
      </c>
      <c r="G53" s="281">
        <f>H53+J53+K53</f>
        <v>0</v>
      </c>
      <c r="H53" s="282">
        <v>0</v>
      </c>
      <c r="I53" s="282">
        <v>0</v>
      </c>
      <c r="J53" s="282">
        <v>0</v>
      </c>
      <c r="K53" s="283">
        <v>0</v>
      </c>
      <c r="L53" s="284"/>
      <c r="M53" s="284"/>
    </row>
    <row r="54" spans="1:13" s="285" customFormat="1" ht="27" customHeight="1">
      <c r="A54" s="310" t="s">
        <v>76</v>
      </c>
      <c r="B54" s="311"/>
      <c r="C54" s="311"/>
      <c r="D54" s="311"/>
      <c r="E54" s="312"/>
      <c r="F54" s="286">
        <v>0</v>
      </c>
      <c r="G54" s="287">
        <f aca="true" t="shared" si="3" ref="G54:G59">H54+J54+K54</f>
        <v>0</v>
      </c>
      <c r="H54" s="288">
        <v>0</v>
      </c>
      <c r="I54" s="288">
        <v>0</v>
      </c>
      <c r="J54" s="288">
        <v>0</v>
      </c>
      <c r="K54" s="289">
        <v>0</v>
      </c>
      <c r="L54" s="284"/>
      <c r="M54" s="284"/>
    </row>
    <row r="55" spans="1:13" s="285" customFormat="1" ht="27" customHeight="1">
      <c r="A55" s="310" t="s">
        <v>77</v>
      </c>
      <c r="B55" s="311"/>
      <c r="C55" s="311"/>
      <c r="D55" s="311"/>
      <c r="E55" s="312"/>
      <c r="F55" s="286">
        <v>0</v>
      </c>
      <c r="G55" s="287">
        <f t="shared" si="3"/>
        <v>0</v>
      </c>
      <c r="H55" s="288">
        <v>0</v>
      </c>
      <c r="I55" s="288">
        <v>0</v>
      </c>
      <c r="J55" s="288">
        <v>0</v>
      </c>
      <c r="K55" s="289">
        <v>0</v>
      </c>
      <c r="L55" s="284"/>
      <c r="M55" s="284"/>
    </row>
    <row r="56" spans="1:13" s="285" customFormat="1" ht="27" customHeight="1">
      <c r="A56" s="310" t="s">
        <v>78</v>
      </c>
      <c r="B56" s="311"/>
      <c r="C56" s="311"/>
      <c r="D56" s="311"/>
      <c r="E56" s="312"/>
      <c r="F56" s="286">
        <v>0</v>
      </c>
      <c r="G56" s="287">
        <f t="shared" si="3"/>
        <v>0</v>
      </c>
      <c r="H56" s="288">
        <v>0</v>
      </c>
      <c r="I56" s="288">
        <v>0</v>
      </c>
      <c r="J56" s="288">
        <v>0</v>
      </c>
      <c r="K56" s="289">
        <v>0</v>
      </c>
      <c r="L56" s="284"/>
      <c r="M56" s="284"/>
    </row>
    <row r="57" spans="1:13" s="285" customFormat="1" ht="27" customHeight="1">
      <c r="A57" s="310" t="s">
        <v>79</v>
      </c>
      <c r="B57" s="311"/>
      <c r="C57" s="311"/>
      <c r="D57" s="311"/>
      <c r="E57" s="312"/>
      <c r="F57" s="286">
        <v>0</v>
      </c>
      <c r="G57" s="287">
        <f t="shared" si="3"/>
        <v>0</v>
      </c>
      <c r="H57" s="288">
        <v>0</v>
      </c>
      <c r="I57" s="288">
        <v>0</v>
      </c>
      <c r="J57" s="288">
        <v>0</v>
      </c>
      <c r="K57" s="289">
        <v>0</v>
      </c>
      <c r="L57" s="284"/>
      <c r="M57" s="284"/>
    </row>
    <row r="58" spans="1:13" s="285" customFormat="1" ht="27" customHeight="1">
      <c r="A58" s="310" t="s">
        <v>80</v>
      </c>
      <c r="B58" s="311"/>
      <c r="C58" s="311"/>
      <c r="D58" s="311"/>
      <c r="E58" s="312"/>
      <c r="F58" s="286">
        <v>0</v>
      </c>
      <c r="G58" s="287">
        <f t="shared" si="3"/>
        <v>0</v>
      </c>
      <c r="H58" s="288">
        <v>0</v>
      </c>
      <c r="I58" s="288">
        <v>0</v>
      </c>
      <c r="J58" s="288">
        <v>0</v>
      </c>
      <c r="K58" s="289">
        <v>0</v>
      </c>
      <c r="L58" s="284"/>
      <c r="M58" s="284"/>
    </row>
    <row r="59" spans="1:13" s="285" customFormat="1" ht="27" customHeight="1" thickBot="1">
      <c r="A59" s="303" t="s">
        <v>81</v>
      </c>
      <c r="B59" s="326"/>
      <c r="C59" s="326"/>
      <c r="D59" s="326"/>
      <c r="E59" s="327"/>
      <c r="F59" s="290">
        <v>0</v>
      </c>
      <c r="G59" s="291">
        <f t="shared" si="3"/>
        <v>0</v>
      </c>
      <c r="H59" s="292">
        <v>0</v>
      </c>
      <c r="I59" s="292">
        <v>0</v>
      </c>
      <c r="J59" s="292">
        <v>0</v>
      </c>
      <c r="K59" s="293">
        <v>0</v>
      </c>
      <c r="L59" s="284"/>
      <c r="M59" s="284"/>
    </row>
    <row r="60" spans="1:13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5.75">
      <c r="A61" s="58" t="s">
        <v>82</v>
      </c>
      <c r="B61" s="58"/>
      <c r="C61" s="59"/>
      <c r="D61" s="59"/>
      <c r="E61" s="59"/>
      <c r="F61" s="59"/>
      <c r="G61" s="59"/>
      <c r="H61" s="58" t="s">
        <v>83</v>
      </c>
      <c r="I61" s="58"/>
      <c r="J61" s="59"/>
      <c r="K61" s="59"/>
      <c r="L61" s="59"/>
      <c r="M61" s="59"/>
    </row>
    <row r="62" spans="1:13" ht="13.5" thickBo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4" ht="12.75">
      <c r="A63" s="85"/>
      <c r="B63" s="85"/>
      <c r="C63" s="85" t="s">
        <v>84</v>
      </c>
      <c r="D63" s="85"/>
      <c r="E63" s="85"/>
      <c r="F63" s="86"/>
      <c r="G63" s="59"/>
      <c r="H63" s="85"/>
      <c r="I63" s="85"/>
      <c r="J63" s="85"/>
      <c r="K63" s="87"/>
      <c r="L63" s="120"/>
      <c r="M63" s="85"/>
      <c r="N63" s="86"/>
    </row>
    <row r="64" spans="1:14" ht="12.75">
      <c r="A64" s="88" t="s">
        <v>85</v>
      </c>
      <c r="B64" s="88" t="s">
        <v>86</v>
      </c>
      <c r="C64" s="88" t="s">
        <v>87</v>
      </c>
      <c r="D64" s="88" t="s">
        <v>88</v>
      </c>
      <c r="E64" s="88" t="s">
        <v>89</v>
      </c>
      <c r="F64" s="69" t="s">
        <v>90</v>
      </c>
      <c r="G64" s="59"/>
      <c r="H64" s="88" t="s">
        <v>85</v>
      </c>
      <c r="I64" s="88" t="s">
        <v>84</v>
      </c>
      <c r="J64" s="88" t="s">
        <v>91</v>
      </c>
      <c r="K64" s="65" t="s">
        <v>92</v>
      </c>
      <c r="L64" s="123"/>
      <c r="M64" s="88" t="s">
        <v>89</v>
      </c>
      <c r="N64" s="69" t="s">
        <v>90</v>
      </c>
    </row>
    <row r="65" spans="1:14" ht="12.75">
      <c r="A65" s="88"/>
      <c r="B65" s="88" t="s">
        <v>93</v>
      </c>
      <c r="C65" s="88" t="s">
        <v>94</v>
      </c>
      <c r="D65" s="88" t="s">
        <v>95</v>
      </c>
      <c r="E65" s="88" t="s">
        <v>95</v>
      </c>
      <c r="F65" s="69" t="s">
        <v>96</v>
      </c>
      <c r="G65" s="59"/>
      <c r="H65" s="88"/>
      <c r="I65" s="88" t="s">
        <v>87</v>
      </c>
      <c r="J65" s="88"/>
      <c r="K65" s="65"/>
      <c r="L65" s="123"/>
      <c r="M65" s="88" t="s">
        <v>97</v>
      </c>
      <c r="N65" s="69" t="s">
        <v>98</v>
      </c>
    </row>
    <row r="66" spans="1:14" ht="12.75">
      <c r="A66" s="88"/>
      <c r="B66" s="88"/>
      <c r="C66" s="88" t="s">
        <v>99</v>
      </c>
      <c r="D66" s="88"/>
      <c r="E66" s="88" t="s">
        <v>100</v>
      </c>
      <c r="F66" s="88" t="s">
        <v>100</v>
      </c>
      <c r="G66" s="59"/>
      <c r="H66" s="88"/>
      <c r="I66" s="88" t="s">
        <v>101</v>
      </c>
      <c r="J66" s="88"/>
      <c r="K66" s="65"/>
      <c r="L66" s="123"/>
      <c r="M66" s="88" t="s">
        <v>100</v>
      </c>
      <c r="N66" s="88" t="s">
        <v>100</v>
      </c>
    </row>
    <row r="67" spans="1:14" ht="13.5" thickBot="1">
      <c r="A67" s="89"/>
      <c r="B67" s="89"/>
      <c r="C67" s="89"/>
      <c r="D67" s="89"/>
      <c r="E67" s="89" t="s">
        <v>102</v>
      </c>
      <c r="F67" s="89" t="s">
        <v>102</v>
      </c>
      <c r="G67" s="59"/>
      <c r="H67" s="89"/>
      <c r="I67" s="89" t="s">
        <v>103</v>
      </c>
      <c r="J67" s="89"/>
      <c r="K67" s="90"/>
      <c r="L67" s="123"/>
      <c r="M67" s="89" t="s">
        <v>102</v>
      </c>
      <c r="N67" s="89" t="s">
        <v>102</v>
      </c>
    </row>
    <row r="68" spans="1:14" ht="13.5" thickBot="1">
      <c r="A68" s="91">
        <v>1</v>
      </c>
      <c r="B68" s="91">
        <v>2</v>
      </c>
      <c r="C68" s="91">
        <v>3</v>
      </c>
      <c r="D68" s="91">
        <v>4</v>
      </c>
      <c r="E68" s="91">
        <v>5</v>
      </c>
      <c r="F68" s="81">
        <v>6</v>
      </c>
      <c r="G68" s="59"/>
      <c r="H68" s="91">
        <v>1</v>
      </c>
      <c r="I68" s="91">
        <v>2</v>
      </c>
      <c r="J68" s="91">
        <v>3</v>
      </c>
      <c r="K68" s="92">
        <v>4</v>
      </c>
      <c r="L68" s="195">
        <v>5</v>
      </c>
      <c r="M68" s="91">
        <v>6</v>
      </c>
      <c r="N68" s="81">
        <v>7</v>
      </c>
    </row>
    <row r="69" spans="1:14" ht="12.75">
      <c r="A69" s="93">
        <v>1</v>
      </c>
      <c r="B69" s="199"/>
      <c r="C69" s="94">
        <v>0</v>
      </c>
      <c r="D69" s="199"/>
      <c r="E69" s="95"/>
      <c r="F69" s="95"/>
      <c r="G69" s="59"/>
      <c r="H69" s="93">
        <v>1</v>
      </c>
      <c r="I69" s="103">
        <v>0</v>
      </c>
      <c r="J69" s="199"/>
      <c r="K69" s="199"/>
      <c r="L69" s="110"/>
      <c r="M69" s="95"/>
      <c r="N69" s="95"/>
    </row>
    <row r="70" spans="1:14" ht="12.75">
      <c r="A70" s="96">
        <v>2</v>
      </c>
      <c r="B70" s="200"/>
      <c r="C70" s="97">
        <v>0</v>
      </c>
      <c r="D70" s="200"/>
      <c r="E70" s="98"/>
      <c r="F70" s="98"/>
      <c r="G70" s="59"/>
      <c r="H70" s="96">
        <v>2</v>
      </c>
      <c r="I70" s="104">
        <v>0</v>
      </c>
      <c r="J70" s="200"/>
      <c r="K70" s="200"/>
      <c r="L70" s="111"/>
      <c r="M70" s="99"/>
      <c r="N70" s="99"/>
    </row>
    <row r="71" spans="1:14" ht="12.75">
      <c r="A71" s="96">
        <v>3</v>
      </c>
      <c r="B71" s="200"/>
      <c r="C71" s="97">
        <v>0</v>
      </c>
      <c r="D71" s="200"/>
      <c r="E71" s="98"/>
      <c r="F71" s="98"/>
      <c r="G71" s="59"/>
      <c r="H71" s="96">
        <v>3</v>
      </c>
      <c r="I71" s="104">
        <v>0</v>
      </c>
      <c r="J71" s="200"/>
      <c r="K71" s="200"/>
      <c r="L71" s="111"/>
      <c r="M71" s="98"/>
      <c r="N71" s="98"/>
    </row>
    <row r="72" spans="1:14" ht="12.75">
      <c r="A72" s="96">
        <v>4</v>
      </c>
      <c r="B72" s="200"/>
      <c r="C72" s="97">
        <v>0</v>
      </c>
      <c r="D72" s="200"/>
      <c r="E72" s="98"/>
      <c r="F72" s="98"/>
      <c r="G72" s="59"/>
      <c r="H72" s="96">
        <v>4</v>
      </c>
      <c r="I72" s="104">
        <v>0</v>
      </c>
      <c r="J72" s="200"/>
      <c r="K72" s="200"/>
      <c r="L72" s="111"/>
      <c r="M72" s="98"/>
      <c r="N72" s="98"/>
    </row>
    <row r="73" spans="1:14" ht="12.75">
      <c r="A73" s="96">
        <v>5</v>
      </c>
      <c r="B73" s="200"/>
      <c r="C73" s="97">
        <v>0</v>
      </c>
      <c r="D73" s="200"/>
      <c r="E73" s="98"/>
      <c r="F73" s="98"/>
      <c r="G73" s="59"/>
      <c r="H73" s="96">
        <v>5</v>
      </c>
      <c r="I73" s="104">
        <v>0</v>
      </c>
      <c r="J73" s="200"/>
      <c r="K73" s="200"/>
      <c r="L73" s="111"/>
      <c r="M73" s="98"/>
      <c r="N73" s="98"/>
    </row>
    <row r="74" spans="1:14" ht="12.75">
      <c r="A74" s="96">
        <v>6</v>
      </c>
      <c r="B74" s="200"/>
      <c r="C74" s="97">
        <v>0</v>
      </c>
      <c r="D74" s="200"/>
      <c r="E74" s="98"/>
      <c r="F74" s="98"/>
      <c r="G74" s="59"/>
      <c r="H74" s="96">
        <v>6</v>
      </c>
      <c r="I74" s="104">
        <v>0</v>
      </c>
      <c r="J74" s="200"/>
      <c r="K74" s="200"/>
      <c r="L74" s="111"/>
      <c r="M74" s="98"/>
      <c r="N74" s="98"/>
    </row>
    <row r="75" spans="1:14" ht="12.75">
      <c r="A75" s="96">
        <v>7</v>
      </c>
      <c r="B75" s="200"/>
      <c r="C75" s="97">
        <v>0</v>
      </c>
      <c r="D75" s="200"/>
      <c r="E75" s="98"/>
      <c r="F75" s="98"/>
      <c r="G75" s="59"/>
      <c r="H75" s="96">
        <v>7</v>
      </c>
      <c r="I75" s="104">
        <v>0</v>
      </c>
      <c r="J75" s="200"/>
      <c r="K75" s="200"/>
      <c r="L75" s="111"/>
      <c r="M75" s="98"/>
      <c r="N75" s="98"/>
    </row>
    <row r="76" spans="1:14" ht="12.75">
      <c r="A76" s="96">
        <v>8</v>
      </c>
      <c r="B76" s="200"/>
      <c r="C76" s="97">
        <v>0</v>
      </c>
      <c r="D76" s="200"/>
      <c r="E76" s="98"/>
      <c r="F76" s="98"/>
      <c r="G76" s="59"/>
      <c r="H76" s="96">
        <v>8</v>
      </c>
      <c r="I76" s="104">
        <v>0</v>
      </c>
      <c r="J76" s="200"/>
      <c r="K76" s="200"/>
      <c r="L76" s="111"/>
      <c r="M76" s="98"/>
      <c r="N76" s="98"/>
    </row>
    <row r="77" spans="1:14" ht="12.75">
      <c r="A77" s="96">
        <v>9</v>
      </c>
      <c r="B77" s="200"/>
      <c r="C77" s="97">
        <v>0</v>
      </c>
      <c r="D77" s="200"/>
      <c r="E77" s="98"/>
      <c r="F77" s="98"/>
      <c r="G77" s="59"/>
      <c r="H77" s="96">
        <v>9</v>
      </c>
      <c r="I77" s="104">
        <v>0</v>
      </c>
      <c r="J77" s="200"/>
      <c r="K77" s="200"/>
      <c r="L77" s="111"/>
      <c r="M77" s="98"/>
      <c r="N77" s="98"/>
    </row>
    <row r="78" spans="1:14" ht="13.5" thickBot="1">
      <c r="A78" s="106">
        <v>10</v>
      </c>
      <c r="B78" s="201"/>
      <c r="C78" s="107">
        <v>0</v>
      </c>
      <c r="D78" s="201"/>
      <c r="E78" s="108"/>
      <c r="F78" s="108"/>
      <c r="G78" s="59"/>
      <c r="H78" s="106">
        <v>10</v>
      </c>
      <c r="I78" s="109">
        <v>0</v>
      </c>
      <c r="J78" s="201"/>
      <c r="K78" s="201"/>
      <c r="L78" s="112"/>
      <c r="M78" s="108"/>
      <c r="N78" s="108"/>
    </row>
    <row r="84" ht="12.75" customHeight="1">
      <c r="H84" s="196"/>
    </row>
    <row r="85" spans="1:11" ht="6" customHeight="1">
      <c r="A85" s="117" t="s">
        <v>210</v>
      </c>
      <c r="E85" s="117" t="s">
        <v>211</v>
      </c>
      <c r="K85" s="117" t="s">
        <v>212</v>
      </c>
    </row>
    <row r="86" spans="1:11" ht="12.75">
      <c r="A86" s="117" t="s">
        <v>213</v>
      </c>
      <c r="E86" s="117" t="s">
        <v>214</v>
      </c>
      <c r="H86" s="117" t="s">
        <v>215</v>
      </c>
      <c r="I86" s="299" t="s">
        <v>412</v>
      </c>
      <c r="K86" s="117" t="s">
        <v>216</v>
      </c>
    </row>
  </sheetData>
  <mergeCells count="22">
    <mergeCell ref="A58:E58"/>
    <mergeCell ref="A59:E59"/>
    <mergeCell ref="A4:B4"/>
    <mergeCell ref="C10:E10"/>
    <mergeCell ref="C11:E11"/>
    <mergeCell ref="A53:E53"/>
    <mergeCell ref="A54:E54"/>
    <mergeCell ref="A55:E55"/>
    <mergeCell ref="A56:E56"/>
    <mergeCell ref="A23:B23"/>
    <mergeCell ref="L3:N3"/>
    <mergeCell ref="L4:N4"/>
    <mergeCell ref="M5:N5"/>
    <mergeCell ref="A3:B3"/>
    <mergeCell ref="C5:K5"/>
    <mergeCell ref="A6:B6"/>
    <mergeCell ref="A8:B8"/>
    <mergeCell ref="C9:E9"/>
    <mergeCell ref="A57:E57"/>
    <mergeCell ref="A24:B24"/>
    <mergeCell ref="A49:E49"/>
    <mergeCell ref="A52:E52"/>
  </mergeCells>
  <conditionalFormatting sqref="C24">
    <cfRule type="cellIs" priority="1" dxfId="0" operator="notEqual" stopIfTrue="1">
      <formula>$D$24+$L$24</formula>
    </cfRule>
  </conditionalFormatting>
  <conditionalFormatting sqref="E24">
    <cfRule type="cellIs" priority="2" dxfId="0" operator="notEqual" stopIfTrue="1">
      <formula>$F$24+$H$24+$I$24</formula>
    </cfRule>
  </conditionalFormatting>
  <conditionalFormatting sqref="D24">
    <cfRule type="cellIs" priority="3" dxfId="0" operator="lessThan" stopIfTrue="1">
      <formula>$E$24+$J$24+$K$24</formula>
    </cfRule>
  </conditionalFormatting>
  <conditionalFormatting sqref="D29">
    <cfRule type="cellIs" priority="4" dxfId="0" operator="lessThan" stopIfTrue="1">
      <formula>$E$29+$J$29+$K$29</formula>
    </cfRule>
  </conditionalFormatting>
  <conditionalFormatting sqref="D33">
    <cfRule type="cellIs" priority="5" dxfId="0" operator="lessThan" stopIfTrue="1">
      <formula>$E$33+$J$33+$K$33</formula>
    </cfRule>
  </conditionalFormatting>
  <conditionalFormatting sqref="L26:L27 L30 L34">
    <cfRule type="cellIs" priority="6" dxfId="0" operator="lessThan" stopIfTrue="1">
      <formula>$M$26+$N$26</formula>
    </cfRule>
  </conditionalFormatting>
  <conditionalFormatting sqref="L29">
    <cfRule type="cellIs" priority="7" dxfId="0" operator="lessThan" stopIfTrue="1">
      <formula>$M$29+$N$29</formula>
    </cfRule>
  </conditionalFormatting>
  <conditionalFormatting sqref="L32">
    <cfRule type="cellIs" priority="8" dxfId="0" operator="lessThan" stopIfTrue="1">
      <formula>$M$32+$N$32</formula>
    </cfRule>
  </conditionalFormatting>
  <conditionalFormatting sqref="L33">
    <cfRule type="cellIs" priority="9" dxfId="0" operator="lessThan" stopIfTrue="1">
      <formula>$M$33+$N33</formula>
    </cfRule>
  </conditionalFormatting>
  <conditionalFormatting sqref="H8">
    <cfRule type="cellIs" priority="10" dxfId="1" operator="notBetween" stopIfTrue="1">
      <formula>1</formula>
      <formula>4</formula>
    </cfRule>
  </conditionalFormatting>
  <conditionalFormatting sqref="K8">
    <cfRule type="cellIs" priority="11" dxfId="1" operator="notEqual" stopIfTrue="1">
      <formula>2001</formula>
    </cfRule>
  </conditionalFormatting>
  <conditionalFormatting sqref="D26">
    <cfRule type="cellIs" priority="12" dxfId="0" operator="lessThan" stopIfTrue="1">
      <formula>$E$26+$J$26+$K$26</formula>
    </cfRule>
  </conditionalFormatting>
  <conditionalFormatting sqref="L24">
    <cfRule type="cellIs" priority="13" dxfId="0" operator="lessThan" stopIfTrue="1">
      <formula>$M$24+$N$24</formula>
    </cfRule>
  </conditionalFormatting>
  <conditionalFormatting sqref="D28">
    <cfRule type="cellIs" priority="14" dxfId="0" operator="lessThan" stopIfTrue="1">
      <formula>E28+J28+K28</formula>
    </cfRule>
    <cfRule type="cellIs" priority="15" dxfId="0" operator="greaterThan" stopIfTrue="1">
      <formula>D26</formula>
    </cfRule>
  </conditionalFormatting>
  <conditionalFormatting sqref="F35 H35:K35 H28:K28 F28">
    <cfRule type="cellIs" priority="16" dxfId="0" operator="greaterThan" stopIfTrue="1">
      <formula>F26</formula>
    </cfRule>
  </conditionalFormatting>
  <conditionalFormatting sqref="L28">
    <cfRule type="cellIs" priority="17" dxfId="0" operator="lessThan" stopIfTrue="1">
      <formula>$M$28+$N$28</formula>
    </cfRule>
    <cfRule type="cellIs" priority="18" dxfId="0" operator="greaterThan" stopIfTrue="1">
      <formula>$L$26</formula>
    </cfRule>
  </conditionalFormatting>
  <conditionalFormatting sqref="D31">
    <cfRule type="cellIs" priority="19" dxfId="0" operator="lessThan" stopIfTrue="1">
      <formula>$E$31+$J$31+$K$31</formula>
    </cfRule>
    <cfRule type="cellIs" priority="20" dxfId="0" operator="greaterThan" stopIfTrue="1">
      <formula>$D$29</formula>
    </cfRule>
  </conditionalFormatting>
  <conditionalFormatting sqref="D35">
    <cfRule type="cellIs" priority="21" dxfId="0" operator="lessThan" stopIfTrue="1">
      <formula>$E$35+$J$35+$K$35</formula>
    </cfRule>
    <cfRule type="cellIs" priority="22" dxfId="0" operator="greaterThan" stopIfTrue="1">
      <formula>$D$33</formula>
    </cfRule>
  </conditionalFormatting>
  <conditionalFormatting sqref="L35">
    <cfRule type="cellIs" priority="23" dxfId="0" operator="lessThan" stopIfTrue="1">
      <formula>$M$35+$N$35</formula>
    </cfRule>
    <cfRule type="cellIs" priority="24" dxfId="0" operator="greaterThan" stopIfTrue="1">
      <formula>$L$33</formula>
    </cfRule>
  </conditionalFormatting>
  <conditionalFormatting sqref="F53:F59">
    <cfRule type="cellIs" priority="25" dxfId="0" operator="lessThan" stopIfTrue="1">
      <formula>G53</formula>
    </cfRule>
  </conditionalFormatting>
  <conditionalFormatting sqref="I53:I59 G32:G33">
    <cfRule type="cellIs" priority="26" dxfId="0" operator="greaterThan" stopIfTrue="1">
      <formula>F32</formula>
    </cfRule>
  </conditionalFormatting>
  <conditionalFormatting sqref="F69:F78 N69:N78">
    <cfRule type="cellIs" priority="27" dxfId="0" operator="lessThan" stopIfTrue="1">
      <formula>E69</formula>
    </cfRule>
  </conditionalFormatting>
  <conditionalFormatting sqref="G26">
    <cfRule type="cellIs" priority="28" dxfId="0" operator="greaterThan" stopIfTrue="1">
      <formula>$F$26</formula>
    </cfRule>
  </conditionalFormatting>
  <conditionalFormatting sqref="G28">
    <cfRule type="cellIs" priority="29" dxfId="0" operator="greaterThan" stopIfTrue="1">
      <formula>G26</formula>
    </cfRule>
    <cfRule type="cellIs" priority="30" dxfId="0" operator="greaterThan" stopIfTrue="1">
      <formula>$F$28</formula>
    </cfRule>
  </conditionalFormatting>
  <conditionalFormatting sqref="G29 F31">
    <cfRule type="cellIs" priority="31" dxfId="0" operator="greaterThan" stopIfTrue="1">
      <formula>$F$29</formula>
    </cfRule>
  </conditionalFormatting>
  <conditionalFormatting sqref="G35">
    <cfRule type="cellIs" priority="32" dxfId="0" operator="greaterThan" stopIfTrue="1">
      <formula>G33</formula>
    </cfRule>
    <cfRule type="cellIs" priority="33" dxfId="0" operator="greaterThan" stopIfTrue="1">
      <formula>$F$35</formula>
    </cfRule>
  </conditionalFormatting>
  <conditionalFormatting sqref="G31">
    <cfRule type="cellIs" priority="34" dxfId="0" operator="greaterThan" stopIfTrue="1">
      <formula>$F$31</formula>
    </cfRule>
    <cfRule type="cellIs" priority="35" dxfId="0" operator="greaterThan" stopIfTrue="1">
      <formula>$G$29</formula>
    </cfRule>
  </conditionalFormatting>
  <conditionalFormatting sqref="I31">
    <cfRule type="cellIs" priority="36" dxfId="0" operator="greaterThan" stopIfTrue="1">
      <formula>$I$29</formula>
    </cfRule>
  </conditionalFormatting>
  <conditionalFormatting sqref="J31">
    <cfRule type="cellIs" priority="37" dxfId="0" operator="greaterThan" stopIfTrue="1">
      <formula>$J$29</formula>
    </cfRule>
  </conditionalFormatting>
  <conditionalFormatting sqref="K31">
    <cfRule type="cellIs" priority="38" dxfId="0" operator="greaterThan" stopIfTrue="1">
      <formula>$K$29</formula>
    </cfRule>
  </conditionalFormatting>
  <conditionalFormatting sqref="H31">
    <cfRule type="cellIs" priority="39" dxfId="0" operator="greaterThan" stopIfTrue="1">
      <formula>$H$29</formula>
    </cfRule>
  </conditionalFormatting>
  <conditionalFormatting sqref="L31">
    <cfRule type="cellIs" priority="40" dxfId="0" operator="lessThan" stopIfTrue="1">
      <formula>$M$31+$N$31</formula>
    </cfRule>
    <cfRule type="cellIs" priority="41" dxfId="0" operator="greaterThan" stopIfTrue="1">
      <formula>$L$29</formula>
    </cfRule>
  </conditionalFormatting>
  <conditionalFormatting sqref="D32">
    <cfRule type="cellIs" priority="42" dxfId="0" operator="lessThan" stopIfTrue="1">
      <formula>$E$32+$J$32+$K$32</formula>
    </cfRule>
  </conditionalFormatting>
  <conditionalFormatting sqref="M26:N26">
    <cfRule type="cellIs" priority="43" dxfId="0" operator="greaterThan" stopIfTrue="1">
      <formula>$L$26</formula>
    </cfRule>
  </conditionalFormatting>
  <conditionalFormatting sqref="M28:N28">
    <cfRule type="cellIs" priority="44" dxfId="0" operator="greaterThan" stopIfTrue="1">
      <formula>M26</formula>
    </cfRule>
    <cfRule type="cellIs" priority="45" dxfId="0" operator="greaterThan" stopIfTrue="1">
      <formula>$L$28</formula>
    </cfRule>
  </conditionalFormatting>
  <conditionalFormatting sqref="M29:N29">
    <cfRule type="cellIs" priority="46" dxfId="0" operator="greaterThan" stopIfTrue="1">
      <formula>$L$29</formula>
    </cfRule>
  </conditionalFormatting>
  <conditionalFormatting sqref="M31:N31">
    <cfRule type="cellIs" priority="47" dxfId="0" operator="greaterThan" stopIfTrue="1">
      <formula>M29</formula>
    </cfRule>
    <cfRule type="cellIs" priority="48" dxfId="0" operator="greaterThan" stopIfTrue="1">
      <formula>$L$31</formula>
    </cfRule>
  </conditionalFormatting>
  <conditionalFormatting sqref="M32:N32">
    <cfRule type="cellIs" priority="49" dxfId="0" operator="greaterThan" stopIfTrue="1">
      <formula>$L$32</formula>
    </cfRule>
  </conditionalFormatting>
  <conditionalFormatting sqref="M33:N33">
    <cfRule type="cellIs" priority="50" dxfId="0" operator="greaterThan" stopIfTrue="1">
      <formula>$L$33</formula>
    </cfRule>
  </conditionalFormatting>
  <conditionalFormatting sqref="M35:N35">
    <cfRule type="cellIs" priority="51" dxfId="0" operator="greaterThan" stopIfTrue="1">
      <formula>M33</formula>
    </cfRule>
    <cfRule type="cellIs" priority="52" dxfId="0" operator="greaterThan" stopIfTrue="1">
      <formula>$L$35</formula>
    </cfRule>
  </conditionalFormatting>
  <dataValidations count="6">
    <dataValidation type="list" allowBlank="1" showInputMessage="1" showErrorMessage="1" error="nieprawidłowe oznaczenie instrumentu" sqref="B69">
      <formula1>INSTRUMENTY</formula1>
    </dataValidation>
    <dataValidation type="list" allowBlank="1" showInputMessage="1" showErrorMessage="1" sqref="B70:B78">
      <formula1>INSTRUMENTY</formula1>
    </dataValidation>
    <dataValidation type="date" operator="greaterThan" allowBlank="1" showInputMessage="1" showErrorMessage="1" errorTitle="Format daty" error="Wprowadz datę zgodnie z podanym formatem:&#10;4 cyfry roku-2 cyfry miesiąca-2cyfry dnia np:&#10;1999-07-04" sqref="E69:F78 M69:N78">
      <formula1>32874</formula1>
    </dataValidation>
    <dataValidation type="list" allowBlank="1" showInputMessage="1" showErrorMessage="1" sqref="K69:K78">
      <formula1>OPROCENTOWANIE</formula1>
    </dataValidation>
    <dataValidation type="list" allowBlank="1" showInputMessage="1" showErrorMessage="1" error="Wprowadzono zły kod waluty.&#10;Opis kodów waluty najdziesz na arkuszu LISTA" sqref="D69:D78 J69:J78">
      <formula1>WALUTA</formula1>
    </dataValidation>
    <dataValidation type="date" operator="greaterThanOrEqual" allowBlank="1" showInputMessage="1" showErrorMessage="1" error="Wprowadź datę dzisiejszą!" sqref="H41">
      <formula1>TODAY()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300" verticalDpi="300" orientation="landscape" paperSize="9" scale="75" r:id="rId3"/>
  <rowBreaks count="1" manualBreakCount="1">
    <brk id="43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showGridLines="0" workbookViewId="0" topLeftCell="C1">
      <selection activeCell="I1" sqref="I1"/>
    </sheetView>
  </sheetViews>
  <sheetFormatPr defaultColWidth="9.00390625" defaultRowHeight="12.75"/>
  <cols>
    <col min="1" max="1" width="15.25390625" style="0" customWidth="1"/>
    <col min="2" max="2" width="14.125" style="0" customWidth="1"/>
    <col min="3" max="3" width="14.25390625" style="0" customWidth="1"/>
    <col min="4" max="4" width="11.75390625" style="0" customWidth="1"/>
    <col min="5" max="5" width="12.625" style="0" customWidth="1"/>
    <col min="6" max="6" width="11.75390625" style="0" customWidth="1"/>
    <col min="7" max="7" width="12.625" style="0" customWidth="1"/>
    <col min="8" max="8" width="14.125" style="0" customWidth="1"/>
    <col min="9" max="9" width="12.625" style="0" customWidth="1"/>
    <col min="10" max="10" width="11.75390625" style="0" customWidth="1"/>
    <col min="11" max="11" width="12.75390625" style="0" customWidth="1"/>
    <col min="12" max="13" width="11.75390625" style="0" customWidth="1"/>
    <col min="14" max="14" width="13.125" style="0" customWidth="1"/>
  </cols>
  <sheetData>
    <row r="1" spans="1:14" ht="13.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ht="12.75">
      <c r="A2" s="5" t="s">
        <v>1</v>
      </c>
      <c r="B2" s="12"/>
      <c r="C2" s="6"/>
      <c r="E2" s="7" t="s">
        <v>2</v>
      </c>
      <c r="L2" s="295" t="s">
        <v>274</v>
      </c>
      <c r="M2" s="116"/>
      <c r="N2" s="120"/>
    </row>
    <row r="3" spans="1:14" ht="12.75">
      <c r="A3" s="338" t="str">
        <f>+IF(ISBLANK('12-g.p.w.fund.cel.'!A3),"",+'12-g.p.w.fund.cel.'!A3)</f>
        <v>Urząd Miasta i Gminy Łosice</v>
      </c>
      <c r="B3" s="339"/>
      <c r="C3" s="8"/>
      <c r="F3" s="7" t="s">
        <v>3</v>
      </c>
      <c r="L3" s="321" t="s">
        <v>275</v>
      </c>
      <c r="M3" s="322"/>
      <c r="N3" s="323"/>
    </row>
    <row r="4" spans="1:14" ht="12.75">
      <c r="A4" s="338">
        <f>+IF(ISBLANK('12-g.p.w.fund.cel.'!A4),"",+'12-g.p.w.fund.cel.'!A4)</f>
      </c>
      <c r="B4" s="339"/>
      <c r="C4" s="8"/>
      <c r="L4" s="321" t="s">
        <v>276</v>
      </c>
      <c r="M4" s="322"/>
      <c r="N4" s="323"/>
    </row>
    <row r="5" spans="1:14" ht="12.75">
      <c r="A5" s="18" t="s">
        <v>4</v>
      </c>
      <c r="B5" s="204"/>
      <c r="C5" s="350" t="s">
        <v>371</v>
      </c>
      <c r="D5" s="351"/>
      <c r="E5" s="351"/>
      <c r="F5" s="351"/>
      <c r="G5" s="351"/>
      <c r="H5" s="351"/>
      <c r="I5" s="351"/>
      <c r="J5" s="351"/>
      <c r="K5" s="352"/>
      <c r="L5" s="294"/>
      <c r="M5" s="336" t="str">
        <f>+IF(ISBLANK('12-g.p.w.fund.cel.'!M5),"",+'12-g.p.w.fund.cel.'!M5)</f>
        <v>WARSZAWA</v>
      </c>
      <c r="N5" s="337"/>
    </row>
    <row r="6" spans="1:14" ht="27" customHeight="1" thickBot="1">
      <c r="A6" s="340" t="str">
        <f>+IF(ISBLANK('12-g.p.w.fund.cel.'!A6),"",+'12-g.p.w.fund.cel.'!A6)</f>
        <v>08-200 Łosice , ul. Piłsudskiego6</v>
      </c>
      <c r="B6" s="341"/>
      <c r="C6" s="8"/>
      <c r="E6" s="11"/>
      <c r="L6" s="8"/>
      <c r="M6" s="9"/>
      <c r="N6" s="10"/>
    </row>
    <row r="7" spans="1:14" ht="12.75">
      <c r="A7" s="202" t="s">
        <v>6</v>
      </c>
      <c r="B7" s="203"/>
      <c r="C7" s="8"/>
      <c r="L7" s="8"/>
      <c r="M7" s="9"/>
      <c r="N7" s="10"/>
    </row>
    <row r="8" spans="1:14" ht="13.5" thickBot="1">
      <c r="A8" s="342">
        <f>+IF(ISBLANK('12-g.p.w.fund.cel.'!A8),"",+'12-g.p.w.fund.cel.'!A8)</f>
        <v>30237405</v>
      </c>
      <c r="B8" s="343"/>
      <c r="C8" s="13"/>
      <c r="D8" s="14"/>
      <c r="E8" s="15" t="s">
        <v>7</v>
      </c>
      <c r="F8" s="15"/>
      <c r="G8" s="15"/>
      <c r="H8" s="208">
        <v>1</v>
      </c>
      <c r="I8" s="16" t="s">
        <v>8</v>
      </c>
      <c r="J8" s="16" t="s">
        <v>9</v>
      </c>
      <c r="K8" s="205">
        <f>+IF(ISBLANK('12-g.p.w.fund.cel.'!K8),"",+'12-g.p.w.fund.cel.'!K8)</f>
        <v>2005</v>
      </c>
      <c r="L8" s="18"/>
      <c r="M8" s="9"/>
      <c r="N8" s="10"/>
    </row>
    <row r="9" spans="1:14" ht="12.75">
      <c r="A9" s="19" t="s">
        <v>10</v>
      </c>
      <c r="B9" s="20"/>
      <c r="C9" s="344" t="str">
        <f>+IF(ISBLANK('12-g.p.w.fund.cel.'!C9),"",+'12-g.p.w.fund.cel.'!C9)</f>
        <v>MAZOWIECKIE</v>
      </c>
      <c r="D9" s="344"/>
      <c r="E9" s="345"/>
      <c r="F9" s="21"/>
      <c r="G9" s="22"/>
      <c r="H9" s="23" t="s">
        <v>11</v>
      </c>
      <c r="I9" s="22"/>
      <c r="J9" s="22"/>
      <c r="K9" s="24"/>
      <c r="L9" s="8"/>
      <c r="M9" s="9"/>
      <c r="N9" s="10"/>
    </row>
    <row r="10" spans="1:14" ht="12.75">
      <c r="A10" s="19" t="s">
        <v>12</v>
      </c>
      <c r="B10" s="20"/>
      <c r="C10" s="346" t="str">
        <f>+IF(ISBLANK('12-g.p.w.fund.cel.'!C10),"",+'12-g.p.w.fund.cel.'!C10)</f>
        <v>Łosicki</v>
      </c>
      <c r="D10" s="346"/>
      <c r="E10" s="347"/>
      <c r="F10" s="25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7" t="s">
        <v>18</v>
      </c>
      <c r="L10" s="8"/>
      <c r="M10" s="9"/>
      <c r="N10" s="10"/>
    </row>
    <row r="11" spans="1:14" ht="13.5" thickBot="1">
      <c r="A11" s="28" t="s">
        <v>19</v>
      </c>
      <c r="B11" s="15"/>
      <c r="C11" s="348" t="str">
        <f>+IF(ISBLANK('12-g.p.w.fund.cel.'!C11),"",+'12-g.p.w.fund.cel.'!C11)</f>
        <v>Łosice</v>
      </c>
      <c r="D11" s="348"/>
      <c r="E11" s="349"/>
      <c r="F11" s="296">
        <f>+IF(ISBLANK('12-g.p.w.fund.cel.'!F11),"",+'12-g.p.w.fund.cel.'!F11)</f>
        <v>14</v>
      </c>
      <c r="G11" s="297">
        <f>+IF(ISBLANK('12-g.p.w.fund.cel.'!G11),"",+'12-g.p.w.fund.cel.'!G11)</f>
        <v>10</v>
      </c>
      <c r="H11" s="297">
        <f>+IF(ISBLANK('12-g.p.w.fund.cel.'!H11),"",+'12-g.p.w.fund.cel.'!H11)</f>
        <v>2</v>
      </c>
      <c r="I11" s="297">
        <f>+IF(ISBLANK('12-g.p.w.fund.cel.'!I11),"",+'12-g.p.w.fund.cel.'!I11)</f>
        <v>3</v>
      </c>
      <c r="J11" s="29"/>
      <c r="K11" s="30">
        <v>42</v>
      </c>
      <c r="L11" s="31"/>
      <c r="M11" s="14"/>
      <c r="N11" s="32"/>
    </row>
    <row r="12" spans="1:14" s="117" customFormat="1" ht="12.75">
      <c r="A12" s="116"/>
      <c r="B12" s="116"/>
      <c r="C12" s="116"/>
      <c r="D12" s="116"/>
      <c r="E12" s="144"/>
      <c r="F12" s="116"/>
      <c r="G12" s="116"/>
      <c r="H12" s="116"/>
      <c r="I12" s="144"/>
      <c r="J12" s="145"/>
      <c r="K12" s="116"/>
      <c r="L12" s="116"/>
      <c r="M12" s="116"/>
      <c r="N12" s="144"/>
    </row>
    <row r="13" spans="1:14" s="117" customFormat="1" ht="15.75">
      <c r="A13" s="146" t="s">
        <v>20</v>
      </c>
      <c r="B13" s="146"/>
      <c r="M13" s="122"/>
      <c r="N13" s="122"/>
    </row>
    <row r="14" s="117" customFormat="1" ht="13.5" thickBot="1"/>
    <row r="15" spans="1:14" s="117" customFormat="1" ht="12.75">
      <c r="A15" s="119"/>
      <c r="B15" s="120"/>
      <c r="C15" s="147"/>
      <c r="D15" s="148" t="s">
        <v>21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9"/>
    </row>
    <row r="16" spans="1:14" s="117" customFormat="1" ht="14.25">
      <c r="A16" s="121"/>
      <c r="B16" s="123"/>
      <c r="C16" s="150" t="s">
        <v>22</v>
      </c>
      <c r="D16" s="151"/>
      <c r="E16" s="151"/>
      <c r="F16" s="151"/>
      <c r="G16" s="152"/>
      <c r="H16" s="153" t="s">
        <v>23</v>
      </c>
      <c r="I16" s="151"/>
      <c r="J16" s="151"/>
      <c r="K16" s="151"/>
      <c r="L16" s="154"/>
      <c r="M16" s="153" t="s">
        <v>24</v>
      </c>
      <c r="N16" s="155"/>
    </row>
    <row r="17" spans="1:14" s="117" customFormat="1" ht="12.75">
      <c r="A17" s="156" t="s">
        <v>25</v>
      </c>
      <c r="B17" s="157"/>
      <c r="C17" s="150" t="s">
        <v>26</v>
      </c>
      <c r="D17" s="158"/>
      <c r="E17" s="151" t="s">
        <v>27</v>
      </c>
      <c r="F17" s="151"/>
      <c r="G17" s="151"/>
      <c r="H17" s="151"/>
      <c r="I17" s="151"/>
      <c r="J17" s="151"/>
      <c r="K17" s="151"/>
      <c r="L17" s="159"/>
      <c r="M17" s="151" t="s">
        <v>28</v>
      </c>
      <c r="N17" s="155"/>
    </row>
    <row r="18" spans="1:14" s="117" customFormat="1" ht="12.75">
      <c r="A18" s="121"/>
      <c r="B18" s="123"/>
      <c r="C18" s="150" t="s">
        <v>29</v>
      </c>
      <c r="D18" s="158"/>
      <c r="E18" s="160" t="s">
        <v>30</v>
      </c>
      <c r="F18" s="151" t="s">
        <v>31</v>
      </c>
      <c r="G18" s="151"/>
      <c r="H18" s="151"/>
      <c r="I18" s="151"/>
      <c r="J18" s="161" t="s">
        <v>32</v>
      </c>
      <c r="K18" s="161" t="s">
        <v>33</v>
      </c>
      <c r="L18" s="162"/>
      <c r="M18" s="161" t="s">
        <v>34</v>
      </c>
      <c r="N18" s="163" t="s">
        <v>35</v>
      </c>
    </row>
    <row r="19" spans="1:14" s="117" customFormat="1" ht="12.75">
      <c r="A19" s="121"/>
      <c r="B19" s="123"/>
      <c r="C19" s="164" t="s">
        <v>36</v>
      </c>
      <c r="D19" s="165" t="s">
        <v>29</v>
      </c>
      <c r="E19" s="160" t="s">
        <v>37</v>
      </c>
      <c r="F19" s="160" t="s">
        <v>30</v>
      </c>
      <c r="G19" s="158" t="s">
        <v>38</v>
      </c>
      <c r="H19" s="161" t="s">
        <v>39</v>
      </c>
      <c r="I19" s="161" t="s">
        <v>30</v>
      </c>
      <c r="J19" s="160" t="s">
        <v>40</v>
      </c>
      <c r="K19" s="160" t="s">
        <v>41</v>
      </c>
      <c r="L19" s="166" t="s">
        <v>29</v>
      </c>
      <c r="M19" s="160" t="s">
        <v>42</v>
      </c>
      <c r="N19" s="167" t="s">
        <v>43</v>
      </c>
    </row>
    <row r="20" spans="1:14" s="117" customFormat="1" ht="12.75">
      <c r="A20" s="121"/>
      <c r="B20" s="123"/>
      <c r="C20" s="168"/>
      <c r="D20" s="158"/>
      <c r="E20" s="160" t="s">
        <v>44</v>
      </c>
      <c r="F20" s="160" t="s">
        <v>45</v>
      </c>
      <c r="G20" s="161" t="s">
        <v>46</v>
      </c>
      <c r="H20" s="160" t="s">
        <v>47</v>
      </c>
      <c r="I20" s="160" t="s">
        <v>48</v>
      </c>
      <c r="J20" s="169"/>
      <c r="K20" s="169"/>
      <c r="L20" s="162"/>
      <c r="M20" s="160" t="s">
        <v>49</v>
      </c>
      <c r="N20" s="170" t="s">
        <v>50</v>
      </c>
    </row>
    <row r="21" spans="1:14" s="117" customFormat="1" ht="12.75">
      <c r="A21" s="121"/>
      <c r="B21" s="123"/>
      <c r="C21" s="168"/>
      <c r="D21" s="158"/>
      <c r="E21" s="171" t="s">
        <v>51</v>
      </c>
      <c r="F21" s="169"/>
      <c r="G21" s="160" t="s">
        <v>52</v>
      </c>
      <c r="H21" s="169"/>
      <c r="I21" s="160" t="s">
        <v>53</v>
      </c>
      <c r="J21" s="169"/>
      <c r="K21" s="169"/>
      <c r="L21" s="162"/>
      <c r="M21" s="169"/>
      <c r="N21" s="170" t="s">
        <v>54</v>
      </c>
    </row>
    <row r="22" spans="1:14" s="117" customFormat="1" ht="13.5" thickBot="1">
      <c r="A22" s="142"/>
      <c r="B22" s="143"/>
      <c r="C22" s="172"/>
      <c r="D22" s="173"/>
      <c r="E22" s="174"/>
      <c r="F22" s="174"/>
      <c r="G22" s="174"/>
      <c r="H22" s="174"/>
      <c r="I22" s="174"/>
      <c r="J22" s="174"/>
      <c r="K22" s="174"/>
      <c r="L22" s="175"/>
      <c r="M22" s="174"/>
      <c r="N22" s="176"/>
    </row>
    <row r="23" spans="1:14" s="117" customFormat="1" ht="13.5" thickBot="1">
      <c r="A23" s="334">
        <v>1</v>
      </c>
      <c r="B23" s="335"/>
      <c r="C23" s="177">
        <v>2</v>
      </c>
      <c r="D23" s="178">
        <v>3</v>
      </c>
      <c r="E23" s="179">
        <v>4</v>
      </c>
      <c r="F23" s="179">
        <v>5</v>
      </c>
      <c r="G23" s="179">
        <v>6</v>
      </c>
      <c r="H23" s="179">
        <v>7</v>
      </c>
      <c r="I23" s="179">
        <v>8</v>
      </c>
      <c r="J23" s="179">
        <v>9</v>
      </c>
      <c r="K23" s="179">
        <v>10</v>
      </c>
      <c r="L23" s="180">
        <v>11</v>
      </c>
      <c r="M23" s="179">
        <v>12</v>
      </c>
      <c r="N23" s="181">
        <v>13</v>
      </c>
    </row>
    <row r="24" spans="1:14" s="117" customFormat="1" ht="12.75">
      <c r="A24" s="313" t="s">
        <v>55</v>
      </c>
      <c r="B24" s="314"/>
      <c r="C24" s="33"/>
      <c r="D24" s="33"/>
      <c r="E24" s="34">
        <v>0</v>
      </c>
      <c r="F24" s="34">
        <f aca="true" t="shared" si="0" ref="F24:N24">F26+F29+F32+F33</f>
        <v>0</v>
      </c>
      <c r="G24" s="34">
        <f t="shared" si="0"/>
        <v>0</v>
      </c>
      <c r="H24" s="34"/>
      <c r="I24" s="34">
        <v>0</v>
      </c>
      <c r="J24" s="34">
        <f t="shared" si="0"/>
        <v>0</v>
      </c>
      <c r="K24" s="34">
        <f t="shared" si="0"/>
        <v>0</v>
      </c>
      <c r="L24" s="33">
        <f t="shared" si="0"/>
        <v>0</v>
      </c>
      <c r="M24" s="34">
        <f t="shared" si="0"/>
        <v>0</v>
      </c>
      <c r="N24" s="35">
        <f t="shared" si="0"/>
        <v>0</v>
      </c>
    </row>
    <row r="25" spans="1:14" s="117" customFormat="1" ht="12.75">
      <c r="A25" s="182" t="s">
        <v>56</v>
      </c>
      <c r="B25" s="183"/>
      <c r="C25" s="184">
        <v>0</v>
      </c>
      <c r="D25" s="184">
        <v>0</v>
      </c>
      <c r="E25" s="185"/>
      <c r="F25" s="185"/>
      <c r="G25" s="185"/>
      <c r="H25" s="185">
        <v>0</v>
      </c>
      <c r="I25" s="185"/>
      <c r="J25" s="185"/>
      <c r="K25" s="185"/>
      <c r="L25" s="184"/>
      <c r="M25" s="185"/>
      <c r="N25" s="186"/>
    </row>
    <row r="26" spans="1:14" s="117" customFormat="1" ht="12.75">
      <c r="A26" s="130" t="s">
        <v>57</v>
      </c>
      <c r="B26" s="187"/>
      <c r="C26" s="36"/>
      <c r="D26" s="37"/>
      <c r="E26" s="38">
        <f>F26+H26+I26</f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7">
        <v>0</v>
      </c>
      <c r="M26" s="39">
        <v>0</v>
      </c>
      <c r="N26" s="40">
        <v>0</v>
      </c>
    </row>
    <row r="27" spans="1:14" s="117" customFormat="1" ht="12.75">
      <c r="A27" s="182" t="s">
        <v>58</v>
      </c>
      <c r="B27" s="183"/>
      <c r="C27" s="41"/>
      <c r="D27" s="188"/>
      <c r="E27" s="42"/>
      <c r="F27" s="189"/>
      <c r="G27" s="189"/>
      <c r="H27" s="189"/>
      <c r="I27" s="189"/>
      <c r="J27" s="189"/>
      <c r="K27" s="189"/>
      <c r="L27" s="190"/>
      <c r="M27" s="189"/>
      <c r="N27" s="191"/>
    </row>
    <row r="28" spans="1:14" s="117" customFormat="1" ht="12.75">
      <c r="A28" s="192" t="s">
        <v>59</v>
      </c>
      <c r="B28" s="193"/>
      <c r="C28" s="43">
        <f>D28+L28</f>
        <v>0</v>
      </c>
      <c r="D28" s="44">
        <v>0</v>
      </c>
      <c r="E28" s="45">
        <f>F28+H28+I28</f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4">
        <v>0</v>
      </c>
      <c r="M28" s="46">
        <v>0</v>
      </c>
      <c r="N28" s="47">
        <v>0</v>
      </c>
    </row>
    <row r="29" spans="1:14" s="117" customFormat="1" ht="12.75">
      <c r="A29" s="130" t="s">
        <v>60</v>
      </c>
      <c r="B29" s="187"/>
      <c r="C29" s="48">
        <f>D29+L29</f>
        <v>0</v>
      </c>
      <c r="D29" s="49">
        <v>0</v>
      </c>
      <c r="E29" s="50">
        <f>F29+H29+I29</f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49">
        <v>0</v>
      </c>
      <c r="M29" s="51">
        <v>0</v>
      </c>
      <c r="N29" s="52">
        <v>0</v>
      </c>
    </row>
    <row r="30" spans="1:14" s="117" customFormat="1" ht="12.75">
      <c r="A30" s="182" t="s">
        <v>58</v>
      </c>
      <c r="B30" s="183"/>
      <c r="C30" s="41"/>
      <c r="D30" s="188"/>
      <c r="E30" s="42"/>
      <c r="F30" s="189"/>
      <c r="G30" s="189"/>
      <c r="H30" s="189"/>
      <c r="I30" s="189"/>
      <c r="J30" s="189"/>
      <c r="K30" s="189"/>
      <c r="L30" s="190"/>
      <c r="M30" s="189"/>
      <c r="N30" s="191"/>
    </row>
    <row r="31" spans="1:14" s="117" customFormat="1" ht="12.75">
      <c r="A31" s="192" t="s">
        <v>61</v>
      </c>
      <c r="B31" s="193"/>
      <c r="C31" s="43">
        <f>D31+L31</f>
        <v>0</v>
      </c>
      <c r="D31" s="44">
        <v>0</v>
      </c>
      <c r="E31" s="45">
        <f>F31+H31+I31</f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4">
        <v>0</v>
      </c>
      <c r="M31" s="46">
        <v>0</v>
      </c>
      <c r="N31" s="47">
        <v>0</v>
      </c>
    </row>
    <row r="32" spans="1:14" s="117" customFormat="1" ht="12.75">
      <c r="A32" s="192" t="s">
        <v>370</v>
      </c>
      <c r="B32" s="193"/>
      <c r="C32" s="43">
        <f>D32+L32</f>
        <v>0</v>
      </c>
      <c r="D32" s="44">
        <v>0</v>
      </c>
      <c r="E32" s="45">
        <f>F32+H32+I32</f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4">
        <v>0</v>
      </c>
      <c r="M32" s="46">
        <v>0</v>
      </c>
      <c r="N32" s="47">
        <v>0</v>
      </c>
    </row>
    <row r="33" spans="1:14" s="117" customFormat="1" ht="12.75">
      <c r="A33" s="130" t="s">
        <v>63</v>
      </c>
      <c r="B33" s="187"/>
      <c r="C33" s="48"/>
      <c r="D33" s="49">
        <v>0</v>
      </c>
      <c r="E33" s="50"/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49">
        <v>0</v>
      </c>
      <c r="M33" s="51">
        <v>0</v>
      </c>
      <c r="N33" s="52">
        <v>0</v>
      </c>
    </row>
    <row r="34" spans="1:14" s="117" customFormat="1" ht="12.75">
      <c r="A34" s="182" t="s">
        <v>64</v>
      </c>
      <c r="B34" s="183"/>
      <c r="C34" s="41">
        <v>0</v>
      </c>
      <c r="D34" s="188"/>
      <c r="E34" s="42">
        <v>0</v>
      </c>
      <c r="F34" s="189"/>
      <c r="G34" s="189"/>
      <c r="H34" s="189"/>
      <c r="I34" s="189"/>
      <c r="J34" s="189"/>
      <c r="K34" s="189"/>
      <c r="L34" s="190"/>
      <c r="M34" s="189"/>
      <c r="N34" s="191"/>
    </row>
    <row r="35" spans="1:14" s="117" customFormat="1" ht="13.5" thickBot="1">
      <c r="A35" s="139" t="s">
        <v>65</v>
      </c>
      <c r="B35" s="194"/>
      <c r="C35" s="53">
        <v>0</v>
      </c>
      <c r="D35" s="54">
        <v>0</v>
      </c>
      <c r="E35" s="55"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4">
        <v>0</v>
      </c>
      <c r="M35" s="56">
        <v>0</v>
      </c>
      <c r="N35" s="57">
        <v>0</v>
      </c>
    </row>
    <row r="36" s="117" customFormat="1" ht="12.75"/>
    <row r="37" s="117" customFormat="1" ht="12.75"/>
    <row r="38" s="117" customFormat="1" ht="12.75"/>
    <row r="39" s="117" customFormat="1" ht="12.75"/>
    <row r="40" s="117" customFormat="1" ht="12.75">
      <c r="E40" s="117" t="s">
        <v>409</v>
      </c>
    </row>
    <row r="41" s="117" customFormat="1" ht="12.75" customHeight="1">
      <c r="H41" s="239">
        <v>38463</v>
      </c>
    </row>
    <row r="42" spans="1:11" s="117" customFormat="1" ht="6" customHeight="1">
      <c r="A42" s="117" t="s">
        <v>210</v>
      </c>
      <c r="E42" s="117" t="s">
        <v>211</v>
      </c>
      <c r="H42" s="117" t="s">
        <v>211</v>
      </c>
      <c r="K42" s="117" t="s">
        <v>212</v>
      </c>
    </row>
    <row r="43" spans="1:11" s="117" customFormat="1" ht="12.75">
      <c r="A43" s="117" t="s">
        <v>213</v>
      </c>
      <c r="E43" s="117" t="s">
        <v>214</v>
      </c>
      <c r="H43" s="117" t="s">
        <v>215</v>
      </c>
      <c r="K43" s="117" t="s">
        <v>216</v>
      </c>
    </row>
    <row r="44" s="117" customFormat="1" ht="12.75"/>
    <row r="45" spans="1:13" s="117" customFormat="1" ht="15.75">
      <c r="A45" s="58" t="s">
        <v>66</v>
      </c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s="117" customFormat="1" ht="13.5" thickBo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s="117" customFormat="1" ht="12.75">
      <c r="A47" s="61"/>
      <c r="B47" s="60"/>
      <c r="C47" s="60"/>
      <c r="D47" s="60"/>
      <c r="E47" s="60"/>
      <c r="F47" s="61"/>
      <c r="G47" s="62" t="s">
        <v>28</v>
      </c>
      <c r="H47" s="62"/>
      <c r="I47" s="62"/>
      <c r="J47" s="62"/>
      <c r="K47" s="63"/>
      <c r="L47" s="59"/>
      <c r="M47" s="64"/>
    </row>
    <row r="48" spans="1:13" s="117" customFormat="1" ht="12.75">
      <c r="A48" s="70"/>
      <c r="B48" s="105"/>
      <c r="C48" s="105"/>
      <c r="D48" s="105"/>
      <c r="E48" s="105"/>
      <c r="F48" s="65" t="s">
        <v>67</v>
      </c>
      <c r="G48" s="66" t="s">
        <v>68</v>
      </c>
      <c r="H48" s="67" t="s">
        <v>69</v>
      </c>
      <c r="I48" s="67"/>
      <c r="J48" s="67"/>
      <c r="K48" s="68"/>
      <c r="L48" s="59"/>
      <c r="M48" s="59"/>
    </row>
    <row r="49" spans="1:13" s="117" customFormat="1" ht="12.75">
      <c r="A49" s="315" t="s">
        <v>70</v>
      </c>
      <c r="B49" s="316"/>
      <c r="C49" s="316"/>
      <c r="D49" s="316"/>
      <c r="E49" s="317"/>
      <c r="F49" s="70"/>
      <c r="G49" s="66" t="s">
        <v>37</v>
      </c>
      <c r="H49" s="66" t="s">
        <v>71</v>
      </c>
      <c r="I49" s="71" t="s">
        <v>28</v>
      </c>
      <c r="J49" s="72" t="s">
        <v>72</v>
      </c>
      <c r="K49" s="69" t="s">
        <v>73</v>
      </c>
      <c r="L49" s="59"/>
      <c r="M49" s="59"/>
    </row>
    <row r="50" spans="1:13" s="117" customFormat="1" ht="12.75">
      <c r="A50" s="70"/>
      <c r="B50" s="105"/>
      <c r="C50" s="105"/>
      <c r="D50" s="105"/>
      <c r="E50" s="105"/>
      <c r="F50" s="70"/>
      <c r="G50" s="72" t="s">
        <v>44</v>
      </c>
      <c r="H50" s="73"/>
      <c r="I50" s="74" t="s">
        <v>46</v>
      </c>
      <c r="J50" s="73"/>
      <c r="K50" s="75"/>
      <c r="L50" s="59"/>
      <c r="M50" s="59"/>
    </row>
    <row r="51" spans="1:13" s="117" customFormat="1" ht="13.5" thickBot="1">
      <c r="A51" s="70"/>
      <c r="B51" s="105"/>
      <c r="C51" s="105"/>
      <c r="D51" s="105"/>
      <c r="E51" s="105"/>
      <c r="F51" s="76"/>
      <c r="G51" s="77" t="s">
        <v>74</v>
      </c>
      <c r="H51" s="78"/>
      <c r="I51" s="79" t="s">
        <v>52</v>
      </c>
      <c r="J51" s="78"/>
      <c r="K51" s="80"/>
      <c r="L51" s="59"/>
      <c r="M51" s="59"/>
    </row>
    <row r="52" spans="1:13" s="117" customFormat="1" ht="13.5" thickBot="1">
      <c r="A52" s="318">
        <v>1</v>
      </c>
      <c r="B52" s="319"/>
      <c r="C52" s="319"/>
      <c r="D52" s="319"/>
      <c r="E52" s="320"/>
      <c r="F52" s="82">
        <v>2</v>
      </c>
      <c r="G52" s="83">
        <v>3</v>
      </c>
      <c r="H52" s="83">
        <v>4</v>
      </c>
      <c r="I52" s="83">
        <v>5</v>
      </c>
      <c r="J52" s="83">
        <v>6</v>
      </c>
      <c r="K52" s="84">
        <v>7</v>
      </c>
      <c r="L52" s="59"/>
      <c r="M52" s="59"/>
    </row>
    <row r="53" spans="1:13" s="117" customFormat="1" ht="27" customHeight="1">
      <c r="A53" s="310" t="s">
        <v>75</v>
      </c>
      <c r="B53" s="311"/>
      <c r="C53" s="311"/>
      <c r="D53" s="311"/>
      <c r="E53" s="312"/>
      <c r="F53" s="222">
        <v>0</v>
      </c>
      <c r="G53" s="223">
        <f>H53+J53+K53</f>
        <v>0</v>
      </c>
      <c r="H53" s="224">
        <v>0</v>
      </c>
      <c r="I53" s="224">
        <v>0</v>
      </c>
      <c r="J53" s="224">
        <v>0</v>
      </c>
      <c r="K53" s="225">
        <v>0</v>
      </c>
      <c r="L53" s="59"/>
      <c r="M53" s="59"/>
    </row>
    <row r="54" spans="1:13" s="117" customFormat="1" ht="27" customHeight="1">
      <c r="A54" s="310" t="s">
        <v>76</v>
      </c>
      <c r="B54" s="311"/>
      <c r="C54" s="311"/>
      <c r="D54" s="311"/>
      <c r="E54" s="312"/>
      <c r="F54" s="226">
        <v>0</v>
      </c>
      <c r="G54" s="227">
        <f aca="true" t="shared" si="1" ref="G54:G59">H54+J54+K54</f>
        <v>0</v>
      </c>
      <c r="H54" s="228">
        <v>0</v>
      </c>
      <c r="I54" s="228">
        <v>0</v>
      </c>
      <c r="J54" s="228">
        <v>0</v>
      </c>
      <c r="K54" s="229">
        <v>0</v>
      </c>
      <c r="L54" s="59"/>
      <c r="M54" s="59"/>
    </row>
    <row r="55" spans="1:13" s="117" customFormat="1" ht="27" customHeight="1">
      <c r="A55" s="310" t="s">
        <v>77</v>
      </c>
      <c r="B55" s="311"/>
      <c r="C55" s="311"/>
      <c r="D55" s="311"/>
      <c r="E55" s="312"/>
      <c r="F55" s="226">
        <v>0</v>
      </c>
      <c r="G55" s="227">
        <f t="shared" si="1"/>
        <v>0</v>
      </c>
      <c r="H55" s="228">
        <v>0</v>
      </c>
      <c r="I55" s="228">
        <v>0</v>
      </c>
      <c r="J55" s="228">
        <v>0</v>
      </c>
      <c r="K55" s="229">
        <v>0</v>
      </c>
      <c r="L55" s="59"/>
      <c r="M55" s="59"/>
    </row>
    <row r="56" spans="1:13" s="117" customFormat="1" ht="27" customHeight="1">
      <c r="A56" s="310" t="s">
        <v>78</v>
      </c>
      <c r="B56" s="311"/>
      <c r="C56" s="311"/>
      <c r="D56" s="311"/>
      <c r="E56" s="312"/>
      <c r="F56" s="226">
        <v>0</v>
      </c>
      <c r="G56" s="227">
        <f t="shared" si="1"/>
        <v>0</v>
      </c>
      <c r="H56" s="228">
        <v>0</v>
      </c>
      <c r="I56" s="228">
        <v>0</v>
      </c>
      <c r="J56" s="228">
        <v>0</v>
      </c>
      <c r="K56" s="229">
        <v>0</v>
      </c>
      <c r="L56" s="59"/>
      <c r="M56" s="59"/>
    </row>
    <row r="57" spans="1:13" s="117" customFormat="1" ht="27" customHeight="1">
      <c r="A57" s="310" t="s">
        <v>79</v>
      </c>
      <c r="B57" s="311"/>
      <c r="C57" s="311"/>
      <c r="D57" s="311"/>
      <c r="E57" s="312"/>
      <c r="F57" s="226">
        <v>0</v>
      </c>
      <c r="G57" s="227">
        <f t="shared" si="1"/>
        <v>0</v>
      </c>
      <c r="H57" s="228">
        <v>0</v>
      </c>
      <c r="I57" s="228">
        <v>0</v>
      </c>
      <c r="J57" s="228">
        <v>0</v>
      </c>
      <c r="K57" s="229">
        <v>0</v>
      </c>
      <c r="L57" s="59"/>
      <c r="M57" s="59"/>
    </row>
    <row r="58" spans="1:13" s="117" customFormat="1" ht="27" customHeight="1">
      <c r="A58" s="310" t="s">
        <v>80</v>
      </c>
      <c r="B58" s="311"/>
      <c r="C58" s="311"/>
      <c r="D58" s="311"/>
      <c r="E58" s="312"/>
      <c r="F58" s="226">
        <v>0</v>
      </c>
      <c r="G58" s="227">
        <f t="shared" si="1"/>
        <v>0</v>
      </c>
      <c r="H58" s="228">
        <v>0</v>
      </c>
      <c r="I58" s="228">
        <v>0</v>
      </c>
      <c r="J58" s="228">
        <v>0</v>
      </c>
      <c r="K58" s="229">
        <v>0</v>
      </c>
      <c r="L58" s="59"/>
      <c r="M58" s="59"/>
    </row>
    <row r="59" spans="1:13" s="117" customFormat="1" ht="27" customHeight="1" thickBot="1">
      <c r="A59" s="303" t="s">
        <v>81</v>
      </c>
      <c r="B59" s="326"/>
      <c r="C59" s="326"/>
      <c r="D59" s="326"/>
      <c r="E59" s="327"/>
      <c r="F59" s="230">
        <v>0</v>
      </c>
      <c r="G59" s="231">
        <f t="shared" si="1"/>
        <v>0</v>
      </c>
      <c r="H59" s="232">
        <v>0</v>
      </c>
      <c r="I59" s="232">
        <v>0</v>
      </c>
      <c r="J59" s="232">
        <v>0</v>
      </c>
      <c r="K59" s="233">
        <v>0</v>
      </c>
      <c r="L59" s="59"/>
      <c r="M59" s="59"/>
    </row>
    <row r="60" spans="1:13" s="117" customFormat="1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s="117" customFormat="1" ht="15.75">
      <c r="A61" s="58" t="s">
        <v>82</v>
      </c>
      <c r="B61" s="58"/>
      <c r="C61" s="59"/>
      <c r="D61" s="59"/>
      <c r="E61" s="59"/>
      <c r="F61" s="59"/>
      <c r="G61" s="59"/>
      <c r="H61" s="58" t="s">
        <v>83</v>
      </c>
      <c r="I61" s="58"/>
      <c r="J61" s="59"/>
      <c r="K61" s="59"/>
      <c r="L61" s="59"/>
      <c r="M61" s="59"/>
    </row>
    <row r="62" spans="1:13" s="117" customFormat="1" ht="13.5" thickBo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4" s="117" customFormat="1" ht="12.75">
      <c r="A63" s="85"/>
      <c r="B63" s="85"/>
      <c r="C63" s="85" t="s">
        <v>84</v>
      </c>
      <c r="D63" s="85"/>
      <c r="E63" s="85"/>
      <c r="F63" s="86"/>
      <c r="G63" s="59"/>
      <c r="H63" s="85"/>
      <c r="I63" s="85"/>
      <c r="J63" s="85"/>
      <c r="K63" s="87"/>
      <c r="L63" s="120"/>
      <c r="M63" s="85"/>
      <c r="N63" s="86"/>
    </row>
    <row r="64" spans="1:14" s="117" customFormat="1" ht="12.75">
      <c r="A64" s="88" t="s">
        <v>85</v>
      </c>
      <c r="B64" s="88" t="s">
        <v>86</v>
      </c>
      <c r="C64" s="88" t="s">
        <v>87</v>
      </c>
      <c r="D64" s="88" t="s">
        <v>88</v>
      </c>
      <c r="E64" s="88" t="s">
        <v>89</v>
      </c>
      <c r="F64" s="69" t="s">
        <v>90</v>
      </c>
      <c r="G64" s="59"/>
      <c r="H64" s="88" t="s">
        <v>85</v>
      </c>
      <c r="I64" s="88" t="s">
        <v>84</v>
      </c>
      <c r="J64" s="88" t="s">
        <v>91</v>
      </c>
      <c r="K64" s="65" t="s">
        <v>92</v>
      </c>
      <c r="L64" s="123"/>
      <c r="M64" s="88" t="s">
        <v>89</v>
      </c>
      <c r="N64" s="69" t="s">
        <v>90</v>
      </c>
    </row>
    <row r="65" spans="1:14" s="117" customFormat="1" ht="12.75">
      <c r="A65" s="88"/>
      <c r="B65" s="88" t="s">
        <v>93</v>
      </c>
      <c r="C65" s="88" t="s">
        <v>94</v>
      </c>
      <c r="D65" s="88" t="s">
        <v>95</v>
      </c>
      <c r="E65" s="88" t="s">
        <v>95</v>
      </c>
      <c r="F65" s="69" t="s">
        <v>96</v>
      </c>
      <c r="G65" s="59"/>
      <c r="H65" s="88"/>
      <c r="I65" s="88" t="s">
        <v>87</v>
      </c>
      <c r="J65" s="88"/>
      <c r="K65" s="65"/>
      <c r="L65" s="123"/>
      <c r="M65" s="88" t="s">
        <v>97</v>
      </c>
      <c r="N65" s="69" t="s">
        <v>98</v>
      </c>
    </row>
    <row r="66" spans="1:14" s="117" customFormat="1" ht="12.75">
      <c r="A66" s="88"/>
      <c r="B66" s="88"/>
      <c r="C66" s="88" t="s">
        <v>99</v>
      </c>
      <c r="D66" s="88"/>
      <c r="E66" s="88" t="s">
        <v>100</v>
      </c>
      <c r="F66" s="88" t="s">
        <v>100</v>
      </c>
      <c r="G66" s="59"/>
      <c r="H66" s="88"/>
      <c r="I66" s="88" t="s">
        <v>101</v>
      </c>
      <c r="J66" s="88"/>
      <c r="K66" s="65"/>
      <c r="L66" s="123"/>
      <c r="M66" s="88" t="s">
        <v>100</v>
      </c>
      <c r="N66" s="88" t="s">
        <v>100</v>
      </c>
    </row>
    <row r="67" spans="1:14" s="117" customFormat="1" ht="13.5" thickBot="1">
      <c r="A67" s="89"/>
      <c r="B67" s="89"/>
      <c r="C67" s="89"/>
      <c r="D67" s="89"/>
      <c r="E67" s="89" t="s">
        <v>102</v>
      </c>
      <c r="F67" s="89" t="s">
        <v>102</v>
      </c>
      <c r="G67" s="59"/>
      <c r="H67" s="89"/>
      <c r="I67" s="89" t="s">
        <v>103</v>
      </c>
      <c r="J67" s="89"/>
      <c r="K67" s="90"/>
      <c r="L67" s="123"/>
      <c r="M67" s="89" t="s">
        <v>102</v>
      </c>
      <c r="N67" s="89" t="s">
        <v>102</v>
      </c>
    </row>
    <row r="68" spans="1:14" s="117" customFormat="1" ht="13.5" thickBot="1">
      <c r="A68" s="91">
        <v>1</v>
      </c>
      <c r="B68" s="91">
        <v>2</v>
      </c>
      <c r="C68" s="91">
        <v>3</v>
      </c>
      <c r="D68" s="91">
        <v>4</v>
      </c>
      <c r="E68" s="91">
        <v>5</v>
      </c>
      <c r="F68" s="81">
        <v>6</v>
      </c>
      <c r="G68" s="59"/>
      <c r="H68" s="91">
        <v>1</v>
      </c>
      <c r="I68" s="91">
        <v>2</v>
      </c>
      <c r="J68" s="91">
        <v>3</v>
      </c>
      <c r="K68" s="92">
        <v>4</v>
      </c>
      <c r="L68" s="195">
        <v>5</v>
      </c>
      <c r="M68" s="91">
        <v>6</v>
      </c>
      <c r="N68" s="81">
        <v>7</v>
      </c>
    </row>
    <row r="69" spans="1:14" s="117" customFormat="1" ht="12.75">
      <c r="A69" s="93">
        <v>1</v>
      </c>
      <c r="B69" s="199"/>
      <c r="C69" s="94">
        <v>0</v>
      </c>
      <c r="D69" s="199"/>
      <c r="E69" s="95"/>
      <c r="F69" s="95"/>
      <c r="G69" s="59"/>
      <c r="H69" s="93">
        <v>1</v>
      </c>
      <c r="I69" s="103">
        <v>0</v>
      </c>
      <c r="J69" s="199"/>
      <c r="K69" s="199"/>
      <c r="L69" s="110"/>
      <c r="M69" s="95"/>
      <c r="N69" s="95"/>
    </row>
    <row r="70" spans="1:14" s="117" customFormat="1" ht="12.75">
      <c r="A70" s="96">
        <v>2</v>
      </c>
      <c r="B70" s="200"/>
      <c r="C70" s="97">
        <v>0</v>
      </c>
      <c r="D70" s="200"/>
      <c r="E70" s="98"/>
      <c r="F70" s="98"/>
      <c r="G70" s="59"/>
      <c r="H70" s="96">
        <v>2</v>
      </c>
      <c r="I70" s="104">
        <v>0</v>
      </c>
      <c r="J70" s="200"/>
      <c r="K70" s="200"/>
      <c r="L70" s="111"/>
      <c r="M70" s="99"/>
      <c r="N70" s="99"/>
    </row>
    <row r="71" spans="1:14" s="117" customFormat="1" ht="12.75">
      <c r="A71" s="96">
        <v>3</v>
      </c>
      <c r="B71" s="200"/>
      <c r="C71" s="97">
        <v>0</v>
      </c>
      <c r="D71" s="200"/>
      <c r="E71" s="98"/>
      <c r="F71" s="98"/>
      <c r="G71" s="59"/>
      <c r="H71" s="96">
        <v>3</v>
      </c>
      <c r="I71" s="104">
        <v>0</v>
      </c>
      <c r="J71" s="200"/>
      <c r="K71" s="200"/>
      <c r="L71" s="111"/>
      <c r="M71" s="98"/>
      <c r="N71" s="98"/>
    </row>
    <row r="72" spans="1:14" s="117" customFormat="1" ht="12.75">
      <c r="A72" s="96">
        <v>4</v>
      </c>
      <c r="B72" s="200"/>
      <c r="C72" s="97">
        <v>0</v>
      </c>
      <c r="D72" s="200"/>
      <c r="E72" s="98"/>
      <c r="F72" s="98"/>
      <c r="G72" s="59"/>
      <c r="H72" s="96">
        <v>4</v>
      </c>
      <c r="I72" s="104">
        <v>0</v>
      </c>
      <c r="J72" s="200"/>
      <c r="K72" s="200"/>
      <c r="L72" s="111"/>
      <c r="M72" s="98"/>
      <c r="N72" s="98"/>
    </row>
    <row r="73" spans="1:14" s="117" customFormat="1" ht="12.75">
      <c r="A73" s="96">
        <v>5</v>
      </c>
      <c r="B73" s="200"/>
      <c r="C73" s="97">
        <v>0</v>
      </c>
      <c r="D73" s="200"/>
      <c r="E73" s="98"/>
      <c r="F73" s="98"/>
      <c r="G73" s="59"/>
      <c r="H73" s="96">
        <v>5</v>
      </c>
      <c r="I73" s="104">
        <v>0</v>
      </c>
      <c r="J73" s="200"/>
      <c r="K73" s="200"/>
      <c r="L73" s="111"/>
      <c r="M73" s="98"/>
      <c r="N73" s="98"/>
    </row>
    <row r="74" spans="1:14" s="117" customFormat="1" ht="12.75">
      <c r="A74" s="96">
        <v>6</v>
      </c>
      <c r="B74" s="200"/>
      <c r="C74" s="97">
        <v>0</v>
      </c>
      <c r="D74" s="200"/>
      <c r="E74" s="98"/>
      <c r="F74" s="98"/>
      <c r="G74" s="59"/>
      <c r="H74" s="96">
        <v>6</v>
      </c>
      <c r="I74" s="104">
        <v>0</v>
      </c>
      <c r="J74" s="200"/>
      <c r="K74" s="200"/>
      <c r="L74" s="111"/>
      <c r="M74" s="98"/>
      <c r="N74" s="98"/>
    </row>
    <row r="75" spans="1:14" s="117" customFormat="1" ht="12.75">
      <c r="A75" s="96">
        <v>7</v>
      </c>
      <c r="B75" s="200"/>
      <c r="C75" s="97">
        <v>0</v>
      </c>
      <c r="D75" s="200"/>
      <c r="E75" s="98"/>
      <c r="F75" s="98"/>
      <c r="G75" s="59"/>
      <c r="H75" s="96">
        <v>7</v>
      </c>
      <c r="I75" s="104">
        <v>0</v>
      </c>
      <c r="J75" s="200"/>
      <c r="K75" s="200"/>
      <c r="L75" s="111"/>
      <c r="M75" s="98"/>
      <c r="N75" s="98"/>
    </row>
    <row r="76" spans="1:14" s="117" customFormat="1" ht="12.75">
      <c r="A76" s="96">
        <v>8</v>
      </c>
      <c r="B76" s="200"/>
      <c r="C76" s="97">
        <v>0</v>
      </c>
      <c r="D76" s="200"/>
      <c r="E76" s="98"/>
      <c r="F76" s="98"/>
      <c r="G76" s="59"/>
      <c r="H76" s="96">
        <v>8</v>
      </c>
      <c r="I76" s="104">
        <v>0</v>
      </c>
      <c r="J76" s="200"/>
      <c r="K76" s="200"/>
      <c r="L76" s="111"/>
      <c r="M76" s="98"/>
      <c r="N76" s="98"/>
    </row>
    <row r="77" spans="1:14" s="117" customFormat="1" ht="12.75">
      <c r="A77" s="96">
        <v>9</v>
      </c>
      <c r="B77" s="200"/>
      <c r="C77" s="97">
        <v>0</v>
      </c>
      <c r="D77" s="200"/>
      <c r="E77" s="98"/>
      <c r="F77" s="98"/>
      <c r="G77" s="59"/>
      <c r="H77" s="96">
        <v>9</v>
      </c>
      <c r="I77" s="104">
        <v>0</v>
      </c>
      <c r="J77" s="200"/>
      <c r="K77" s="200"/>
      <c r="L77" s="111"/>
      <c r="M77" s="98"/>
      <c r="N77" s="98"/>
    </row>
    <row r="78" spans="1:14" s="117" customFormat="1" ht="13.5" thickBot="1">
      <c r="A78" s="106">
        <v>10</v>
      </c>
      <c r="B78" s="201"/>
      <c r="C78" s="107">
        <v>0</v>
      </c>
      <c r="D78" s="201"/>
      <c r="E78" s="108"/>
      <c r="F78" s="108"/>
      <c r="G78" s="59"/>
      <c r="H78" s="106">
        <v>10</v>
      </c>
      <c r="I78" s="109">
        <v>0</v>
      </c>
      <c r="J78" s="201"/>
      <c r="K78" s="201"/>
      <c r="L78" s="112"/>
      <c r="M78" s="108"/>
      <c r="N78" s="108"/>
    </row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pans="5:8" s="117" customFormat="1" ht="12.75" customHeight="1">
      <c r="E84" s="117" t="s">
        <v>409</v>
      </c>
      <c r="H84" s="196"/>
    </row>
    <row r="85" spans="1:11" s="117" customFormat="1" ht="6" customHeight="1">
      <c r="A85" s="117" t="s">
        <v>210</v>
      </c>
      <c r="E85" s="117" t="s">
        <v>211</v>
      </c>
      <c r="H85" s="117" t="s">
        <v>211</v>
      </c>
      <c r="K85" s="117" t="s">
        <v>212</v>
      </c>
    </row>
    <row r="86" spans="1:11" s="117" customFormat="1" ht="12.75">
      <c r="A86" s="117" t="s">
        <v>213</v>
      </c>
      <c r="E86" s="117" t="s">
        <v>214</v>
      </c>
      <c r="H86" s="117" t="s">
        <v>413</v>
      </c>
      <c r="K86" s="117" t="s">
        <v>216</v>
      </c>
    </row>
  </sheetData>
  <mergeCells count="22">
    <mergeCell ref="A49:E49"/>
    <mergeCell ref="A4:B4"/>
    <mergeCell ref="C10:E10"/>
    <mergeCell ref="C11:E11"/>
    <mergeCell ref="C5:K5"/>
    <mergeCell ref="A57:E57"/>
    <mergeCell ref="A58:E58"/>
    <mergeCell ref="A59:E59"/>
    <mergeCell ref="A52:E52"/>
    <mergeCell ref="A53:E53"/>
    <mergeCell ref="A54:E54"/>
    <mergeCell ref="A55:E55"/>
    <mergeCell ref="L3:N3"/>
    <mergeCell ref="L4:N4"/>
    <mergeCell ref="M5:N5"/>
    <mergeCell ref="A56:E56"/>
    <mergeCell ref="A3:B3"/>
    <mergeCell ref="A6:B6"/>
    <mergeCell ref="A8:B8"/>
    <mergeCell ref="C9:E9"/>
    <mergeCell ref="A23:B23"/>
    <mergeCell ref="A24:B24"/>
  </mergeCells>
  <conditionalFormatting sqref="C24">
    <cfRule type="cellIs" priority="1" dxfId="0" operator="notEqual" stopIfTrue="1">
      <formula>$D$24+$L$24</formula>
    </cfRule>
  </conditionalFormatting>
  <conditionalFormatting sqref="E24">
    <cfRule type="cellIs" priority="2" dxfId="0" operator="notEqual" stopIfTrue="1">
      <formula>$F$24+$H$24+$I$24</formula>
    </cfRule>
  </conditionalFormatting>
  <conditionalFormatting sqref="D24">
    <cfRule type="cellIs" priority="3" dxfId="0" operator="lessThan" stopIfTrue="1">
      <formula>$E$24+$J$24+$K$24</formula>
    </cfRule>
  </conditionalFormatting>
  <conditionalFormatting sqref="D29">
    <cfRule type="cellIs" priority="4" dxfId="0" operator="lessThan" stopIfTrue="1">
      <formula>$E$29+$J$29+$K$29</formula>
    </cfRule>
  </conditionalFormatting>
  <conditionalFormatting sqref="D33">
    <cfRule type="cellIs" priority="5" dxfId="0" operator="lessThan" stopIfTrue="1">
      <formula>$E$33+$J$33+$K$33</formula>
    </cfRule>
  </conditionalFormatting>
  <conditionalFormatting sqref="L26:L27 L30 L34">
    <cfRule type="cellIs" priority="6" dxfId="0" operator="lessThan" stopIfTrue="1">
      <formula>$M$26+$N$26</formula>
    </cfRule>
  </conditionalFormatting>
  <conditionalFormatting sqref="L29">
    <cfRule type="cellIs" priority="7" dxfId="0" operator="lessThan" stopIfTrue="1">
      <formula>$M$29+$N$29</formula>
    </cfRule>
  </conditionalFormatting>
  <conditionalFormatting sqref="L32">
    <cfRule type="cellIs" priority="8" dxfId="0" operator="lessThan" stopIfTrue="1">
      <formula>$M$32+$N$32</formula>
    </cfRule>
  </conditionalFormatting>
  <conditionalFormatting sqref="L33">
    <cfRule type="cellIs" priority="9" dxfId="0" operator="lessThan" stopIfTrue="1">
      <formula>$M$33+$N33</formula>
    </cfRule>
  </conditionalFormatting>
  <conditionalFormatting sqref="H8">
    <cfRule type="cellIs" priority="10" dxfId="1" operator="notBetween" stopIfTrue="1">
      <formula>1</formula>
      <formula>4</formula>
    </cfRule>
  </conditionalFormatting>
  <conditionalFormatting sqref="K8">
    <cfRule type="cellIs" priority="11" dxfId="1" operator="notEqual" stopIfTrue="1">
      <formula>2001</formula>
    </cfRule>
  </conditionalFormatting>
  <conditionalFormatting sqref="D26">
    <cfRule type="cellIs" priority="12" dxfId="0" operator="lessThan" stopIfTrue="1">
      <formula>$E$26+$J$26+$K$26</formula>
    </cfRule>
  </conditionalFormatting>
  <conditionalFormatting sqref="L24">
    <cfRule type="cellIs" priority="13" dxfId="0" operator="lessThan" stopIfTrue="1">
      <formula>$M$24+$N$24</formula>
    </cfRule>
  </conditionalFormatting>
  <conditionalFormatting sqref="D28">
    <cfRule type="cellIs" priority="14" dxfId="0" operator="lessThan" stopIfTrue="1">
      <formula>E28+J28+K28</formula>
    </cfRule>
    <cfRule type="cellIs" priority="15" dxfId="0" operator="greaterThan" stopIfTrue="1">
      <formula>D26</formula>
    </cfRule>
  </conditionalFormatting>
  <conditionalFormatting sqref="F35 H35:K35 H28:K28 F28">
    <cfRule type="cellIs" priority="16" dxfId="0" operator="greaterThan" stopIfTrue="1">
      <formula>F26</formula>
    </cfRule>
  </conditionalFormatting>
  <conditionalFormatting sqref="L28">
    <cfRule type="cellIs" priority="17" dxfId="0" operator="lessThan" stopIfTrue="1">
      <formula>$M$28+$N$28</formula>
    </cfRule>
    <cfRule type="cellIs" priority="18" dxfId="0" operator="greaterThan" stopIfTrue="1">
      <formula>$L$26</formula>
    </cfRule>
  </conditionalFormatting>
  <conditionalFormatting sqref="D31">
    <cfRule type="cellIs" priority="19" dxfId="0" operator="lessThan" stopIfTrue="1">
      <formula>$E$31+$J$31+$K$31</formula>
    </cfRule>
    <cfRule type="cellIs" priority="20" dxfId="0" operator="greaterThan" stopIfTrue="1">
      <formula>$D$29</formula>
    </cfRule>
  </conditionalFormatting>
  <conditionalFormatting sqref="D35">
    <cfRule type="cellIs" priority="21" dxfId="0" operator="lessThan" stopIfTrue="1">
      <formula>$E$35+$J$35+$K$35</formula>
    </cfRule>
    <cfRule type="cellIs" priority="22" dxfId="0" operator="greaterThan" stopIfTrue="1">
      <formula>$D$33</formula>
    </cfRule>
  </conditionalFormatting>
  <conditionalFormatting sqref="L35">
    <cfRule type="cellIs" priority="23" dxfId="0" operator="lessThan" stopIfTrue="1">
      <formula>$M$35+$N$35</formula>
    </cfRule>
    <cfRule type="cellIs" priority="24" dxfId="0" operator="greaterThan" stopIfTrue="1">
      <formula>$L$33</formula>
    </cfRule>
  </conditionalFormatting>
  <conditionalFormatting sqref="F53:F59">
    <cfRule type="cellIs" priority="25" dxfId="0" operator="lessThan" stopIfTrue="1">
      <formula>G53</formula>
    </cfRule>
  </conditionalFormatting>
  <conditionalFormatting sqref="I53:I59 G32:G33">
    <cfRule type="cellIs" priority="26" dxfId="0" operator="greaterThan" stopIfTrue="1">
      <formula>F32</formula>
    </cfRule>
  </conditionalFormatting>
  <conditionalFormatting sqref="F69:F78 N69:N78">
    <cfRule type="cellIs" priority="27" dxfId="0" operator="lessThan" stopIfTrue="1">
      <formula>E69</formula>
    </cfRule>
  </conditionalFormatting>
  <conditionalFormatting sqref="G26">
    <cfRule type="cellIs" priority="28" dxfId="0" operator="greaterThan" stopIfTrue="1">
      <formula>$F$26</formula>
    </cfRule>
  </conditionalFormatting>
  <conditionalFormatting sqref="G28">
    <cfRule type="cellIs" priority="29" dxfId="0" operator="greaterThan" stopIfTrue="1">
      <formula>G26</formula>
    </cfRule>
    <cfRule type="cellIs" priority="30" dxfId="0" operator="greaterThan" stopIfTrue="1">
      <formula>$F$28</formula>
    </cfRule>
  </conditionalFormatting>
  <conditionalFormatting sqref="G29 F31">
    <cfRule type="cellIs" priority="31" dxfId="0" operator="greaterThan" stopIfTrue="1">
      <formula>$F$29</formula>
    </cfRule>
  </conditionalFormatting>
  <conditionalFormatting sqref="G35">
    <cfRule type="cellIs" priority="32" dxfId="0" operator="greaterThan" stopIfTrue="1">
      <formula>G33</formula>
    </cfRule>
    <cfRule type="cellIs" priority="33" dxfId="0" operator="greaterThan" stopIfTrue="1">
      <formula>$F$35</formula>
    </cfRule>
  </conditionalFormatting>
  <conditionalFormatting sqref="G31">
    <cfRule type="cellIs" priority="34" dxfId="0" operator="greaterThan" stopIfTrue="1">
      <formula>$F$31</formula>
    </cfRule>
    <cfRule type="cellIs" priority="35" dxfId="0" operator="greaterThan" stopIfTrue="1">
      <formula>$G$29</formula>
    </cfRule>
  </conditionalFormatting>
  <conditionalFormatting sqref="I31">
    <cfRule type="cellIs" priority="36" dxfId="0" operator="greaterThan" stopIfTrue="1">
      <formula>$I$29</formula>
    </cfRule>
  </conditionalFormatting>
  <conditionalFormatting sqref="J31">
    <cfRule type="cellIs" priority="37" dxfId="0" operator="greaterThan" stopIfTrue="1">
      <formula>$J$29</formula>
    </cfRule>
  </conditionalFormatting>
  <conditionalFormatting sqref="K31">
    <cfRule type="cellIs" priority="38" dxfId="0" operator="greaterThan" stopIfTrue="1">
      <formula>$K$29</formula>
    </cfRule>
  </conditionalFormatting>
  <conditionalFormatting sqref="H31">
    <cfRule type="cellIs" priority="39" dxfId="0" operator="greaterThan" stopIfTrue="1">
      <formula>$H$29</formula>
    </cfRule>
  </conditionalFormatting>
  <conditionalFormatting sqref="L31">
    <cfRule type="cellIs" priority="40" dxfId="0" operator="lessThan" stopIfTrue="1">
      <formula>$M$31+$N$31</formula>
    </cfRule>
    <cfRule type="cellIs" priority="41" dxfId="0" operator="greaterThan" stopIfTrue="1">
      <formula>$L$29</formula>
    </cfRule>
  </conditionalFormatting>
  <conditionalFormatting sqref="D32">
    <cfRule type="cellIs" priority="42" dxfId="0" operator="lessThan" stopIfTrue="1">
      <formula>$E$32+$J$32+$K$32</formula>
    </cfRule>
  </conditionalFormatting>
  <conditionalFormatting sqref="M26:N26">
    <cfRule type="cellIs" priority="43" dxfId="0" operator="greaterThan" stopIfTrue="1">
      <formula>$L$26</formula>
    </cfRule>
  </conditionalFormatting>
  <conditionalFormatting sqref="M28:N28">
    <cfRule type="cellIs" priority="44" dxfId="0" operator="greaterThan" stopIfTrue="1">
      <formula>M26</formula>
    </cfRule>
    <cfRule type="cellIs" priority="45" dxfId="0" operator="greaterThan" stopIfTrue="1">
      <formula>$L$28</formula>
    </cfRule>
  </conditionalFormatting>
  <conditionalFormatting sqref="M29:N29">
    <cfRule type="cellIs" priority="46" dxfId="0" operator="greaterThan" stopIfTrue="1">
      <formula>$L$29</formula>
    </cfRule>
  </conditionalFormatting>
  <conditionalFormatting sqref="M31:N31">
    <cfRule type="cellIs" priority="47" dxfId="0" operator="greaterThan" stopIfTrue="1">
      <formula>M29</formula>
    </cfRule>
    <cfRule type="cellIs" priority="48" dxfId="0" operator="greaterThan" stopIfTrue="1">
      <formula>$L$31</formula>
    </cfRule>
  </conditionalFormatting>
  <conditionalFormatting sqref="M32:N32">
    <cfRule type="cellIs" priority="49" dxfId="0" operator="greaterThan" stopIfTrue="1">
      <formula>$L$32</formula>
    </cfRule>
  </conditionalFormatting>
  <conditionalFormatting sqref="M33:N33">
    <cfRule type="cellIs" priority="50" dxfId="0" operator="greaterThan" stopIfTrue="1">
      <formula>$L$33</formula>
    </cfRule>
  </conditionalFormatting>
  <conditionalFormatting sqref="M35:N35">
    <cfRule type="cellIs" priority="51" dxfId="0" operator="greaterThan" stopIfTrue="1">
      <formula>M33</formula>
    </cfRule>
    <cfRule type="cellIs" priority="52" dxfId="0" operator="greaterThan" stopIfTrue="1">
      <formula>$L$35</formula>
    </cfRule>
  </conditionalFormatting>
  <dataValidations count="6">
    <dataValidation type="list" allowBlank="1" showInputMessage="1" showErrorMessage="1" error="nieprawidłowe oznaczenie instrumentu" sqref="B69">
      <formula1>INSTRUMENTY</formula1>
    </dataValidation>
    <dataValidation type="list" allowBlank="1" showInputMessage="1" showErrorMessage="1" sqref="B70:B78">
      <formula1>INSTRUMENTY</formula1>
    </dataValidation>
    <dataValidation type="date" operator="greaterThan" allowBlank="1" showInputMessage="1" showErrorMessage="1" errorTitle="Format daty" error="Wprowadz datę zgodnie z podanym formatem:&#10;4 cyfry roku-2 cyfry miesiąca-2cyfry dnia np:&#10;1999-07-04" sqref="E69:F78 M69:N78">
      <formula1>32874</formula1>
    </dataValidation>
    <dataValidation type="list" allowBlank="1" showInputMessage="1" showErrorMessage="1" sqref="K69:K78">
      <formula1>OPROCENTOWANIE</formula1>
    </dataValidation>
    <dataValidation type="list" allowBlank="1" showInputMessage="1" showErrorMessage="1" error="Wprowadzono zły kod waluty.&#10;Opis kodów waluty najdziesz na arkuszu LISTA" sqref="D69:D78 J69:J78">
      <formula1>WALUTA</formula1>
    </dataValidation>
    <dataValidation type="date" operator="greaterThanOrEqual" allowBlank="1" showInputMessage="1" showErrorMessage="1" error="Wprowadź datę dzisiejszą!" sqref="H41">
      <formula1>TODAY()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300" verticalDpi="300" orientation="landscape" paperSize="9" scale="75" r:id="rId3"/>
  <rowBreaks count="1" manualBreakCount="1">
    <brk id="43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"/>
  <sheetViews>
    <sheetView showGridLines="0" workbookViewId="0" topLeftCell="D1">
      <selection activeCell="K21" sqref="K21"/>
    </sheetView>
  </sheetViews>
  <sheetFormatPr defaultColWidth="9.00390625" defaultRowHeight="12.75"/>
  <cols>
    <col min="1" max="1" width="15.25390625" style="0" customWidth="1"/>
    <col min="2" max="2" width="14.125" style="0" customWidth="1"/>
    <col min="3" max="3" width="14.25390625" style="0" customWidth="1"/>
    <col min="4" max="4" width="11.75390625" style="0" customWidth="1"/>
    <col min="5" max="5" width="12.625" style="0" customWidth="1"/>
    <col min="6" max="6" width="11.75390625" style="0" customWidth="1"/>
    <col min="7" max="7" width="12.625" style="0" customWidth="1"/>
    <col min="8" max="8" width="14.125" style="0" customWidth="1"/>
    <col min="9" max="9" width="12.625" style="0" customWidth="1"/>
    <col min="10" max="10" width="11.75390625" style="0" customWidth="1"/>
    <col min="11" max="11" width="12.75390625" style="0" customWidth="1"/>
    <col min="12" max="13" width="11.75390625" style="0" customWidth="1"/>
    <col min="14" max="14" width="13.125" style="0" customWidth="1"/>
  </cols>
  <sheetData>
    <row r="1" spans="1:14" ht="13.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ht="12.75">
      <c r="A2" s="5" t="s">
        <v>1</v>
      </c>
      <c r="B2" s="12"/>
      <c r="C2" s="6"/>
      <c r="E2" s="7" t="s">
        <v>2</v>
      </c>
      <c r="L2" s="118" t="s">
        <v>274</v>
      </c>
      <c r="M2" s="116"/>
      <c r="N2" s="120"/>
    </row>
    <row r="3" spans="1:14" ht="12.75">
      <c r="A3" s="338" t="str">
        <f>+IF(ISBLANK('12-g.p.w.fund.cel.'!A3),"",+'12-g.p.w.fund.cel.'!A3)</f>
        <v>Urząd Miasta i Gminy Łosice</v>
      </c>
      <c r="B3" s="339"/>
      <c r="C3" s="8"/>
      <c r="F3" s="7" t="s">
        <v>3</v>
      </c>
      <c r="L3" s="321" t="s">
        <v>275</v>
      </c>
      <c r="M3" s="322"/>
      <c r="N3" s="323"/>
    </row>
    <row r="4" spans="1:14" ht="12.75">
      <c r="A4" s="338">
        <f>+IF(ISBLANK('12-g.p.w.fund.cel.'!A4),"",+'12-g.p.w.fund.cel.'!A4)</f>
      </c>
      <c r="B4" s="339"/>
      <c r="C4" s="8"/>
      <c r="L4" s="321" t="s">
        <v>276</v>
      </c>
      <c r="M4" s="322"/>
      <c r="N4" s="323"/>
    </row>
    <row r="5" spans="1:14" ht="12.75">
      <c r="A5" s="18" t="s">
        <v>4</v>
      </c>
      <c r="B5" s="204"/>
      <c r="C5" s="363" t="s">
        <v>372</v>
      </c>
      <c r="D5" s="364"/>
      <c r="E5" s="364"/>
      <c r="F5" s="364"/>
      <c r="G5" s="364"/>
      <c r="H5" s="364"/>
      <c r="I5" s="364"/>
      <c r="J5" s="364"/>
      <c r="K5" s="365"/>
      <c r="L5" s="212" t="s">
        <v>277</v>
      </c>
      <c r="M5" s="353" t="str">
        <f>+IF(ISBLANK('12-g.p.w.fund.cel.'!M5),"",+'12-g.p.w.fund.cel.'!M5)</f>
        <v>WARSZAWA</v>
      </c>
      <c r="N5" s="354"/>
    </row>
    <row r="6" spans="1:14" ht="29.25" customHeight="1" thickBot="1">
      <c r="A6" s="340" t="str">
        <f>+IF(ISBLANK('12-g.p.w.fund.cel.'!A6),"",+'12-g.p.w.fund.cel.'!A6)</f>
        <v>08-200 Łosice , ul. Piłsudskiego6</v>
      </c>
      <c r="B6" s="341"/>
      <c r="C6" s="8"/>
      <c r="E6" s="11"/>
      <c r="L6" s="8"/>
      <c r="M6" s="9"/>
      <c r="N6" s="10"/>
    </row>
    <row r="7" spans="1:14" ht="12.75">
      <c r="A7" s="202" t="s">
        <v>6</v>
      </c>
      <c r="B7" s="203"/>
      <c r="C7" s="8"/>
      <c r="L7" s="8"/>
      <c r="M7" s="9"/>
      <c r="N7" s="10"/>
    </row>
    <row r="8" spans="1:14" ht="13.5" thickBot="1">
      <c r="A8" s="359">
        <f>+IF(ISBLANK('12-g.p.w.fund.cel.'!A8),"",+'12-g.p.w.fund.cel.'!A8)</f>
        <v>30237405</v>
      </c>
      <c r="B8" s="360"/>
      <c r="C8" s="13"/>
      <c r="D8" s="14"/>
      <c r="E8" s="15" t="s">
        <v>7</v>
      </c>
      <c r="F8" s="15"/>
      <c r="G8" s="15"/>
      <c r="H8" s="208">
        <v>1</v>
      </c>
      <c r="I8" s="16" t="s">
        <v>8</v>
      </c>
      <c r="J8" s="16" t="s">
        <v>9</v>
      </c>
      <c r="K8" s="205">
        <f>+IF(ISBLANK('12-g.p.w.fund.cel.'!K8),"",+'12-g.p.w.fund.cel.'!K8)</f>
        <v>2005</v>
      </c>
      <c r="L8" s="18"/>
      <c r="M8" s="9"/>
      <c r="N8" s="10"/>
    </row>
    <row r="9" spans="1:14" ht="12.75">
      <c r="A9" s="19" t="s">
        <v>10</v>
      </c>
      <c r="B9" s="20"/>
      <c r="C9" s="361" t="str">
        <f>+IF(ISBLANK('12-g.p.w.fund.cel.'!C9),"",+'12-g.p.w.fund.cel.'!C9)</f>
        <v>MAZOWIECKIE</v>
      </c>
      <c r="D9" s="361"/>
      <c r="E9" s="362"/>
      <c r="F9" s="21"/>
      <c r="G9" s="22"/>
      <c r="H9" s="23" t="s">
        <v>11</v>
      </c>
      <c r="I9" s="22"/>
      <c r="J9" s="22"/>
      <c r="K9" s="24"/>
      <c r="L9" s="8"/>
      <c r="M9" s="9"/>
      <c r="N9" s="10"/>
    </row>
    <row r="10" spans="1:14" ht="12.75">
      <c r="A10" s="19" t="s">
        <v>12</v>
      </c>
      <c r="B10" s="20"/>
      <c r="C10" s="355" t="str">
        <f>+IF(ISBLANK('12-g.p.w.fund.cel.'!C10),"",+'12-g.p.w.fund.cel.'!C10)</f>
        <v>Łosicki</v>
      </c>
      <c r="D10" s="355"/>
      <c r="E10" s="356"/>
      <c r="F10" s="25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7" t="s">
        <v>18</v>
      </c>
      <c r="L10" s="8"/>
      <c r="M10" s="9"/>
      <c r="N10" s="10"/>
    </row>
    <row r="11" spans="1:14" ht="13.5" thickBot="1">
      <c r="A11" s="28" t="s">
        <v>19</v>
      </c>
      <c r="B11" s="15"/>
      <c r="C11" s="357" t="str">
        <f>+IF(ISBLANK('12-g.p.w.fund.cel.'!C11),"",+'12-g.p.w.fund.cel.'!C11)</f>
        <v>Łosice</v>
      </c>
      <c r="D11" s="357"/>
      <c r="E11" s="358"/>
      <c r="F11" s="206">
        <f>+IF(ISBLANK('12-g.p.w.fund.cel.'!F11),"",+'12-g.p.w.fund.cel.'!F11)</f>
        <v>14</v>
      </c>
      <c r="G11" s="207">
        <f>+IF(ISBLANK('12-g.p.w.fund.cel.'!G11),"",+'12-g.p.w.fund.cel.'!G11)</f>
        <v>10</v>
      </c>
      <c r="H11" s="207">
        <f>+IF(ISBLANK('12-g.p.w.fund.cel.'!H11),"",+'12-g.p.w.fund.cel.'!H11)</f>
        <v>2</v>
      </c>
      <c r="I11" s="207">
        <f>+IF(ISBLANK('12-g.p.w.fund.cel.'!I11),"",+'12-g.p.w.fund.cel.'!I11)</f>
        <v>3</v>
      </c>
      <c r="J11" s="29"/>
      <c r="K11" s="30">
        <v>62</v>
      </c>
      <c r="L11" s="31"/>
      <c r="M11" s="14"/>
      <c r="N11" s="32"/>
    </row>
    <row r="12" spans="1:14" s="117" customFormat="1" ht="12.75">
      <c r="A12" s="116"/>
      <c r="B12" s="116"/>
      <c r="C12" s="116"/>
      <c r="D12" s="116"/>
      <c r="E12" s="144"/>
      <c r="F12" s="116"/>
      <c r="G12" s="116"/>
      <c r="H12" s="116"/>
      <c r="I12" s="144"/>
      <c r="J12" s="145"/>
      <c r="K12" s="116"/>
      <c r="L12" s="116"/>
      <c r="M12" s="116"/>
      <c r="N12" s="144"/>
    </row>
    <row r="13" spans="1:14" s="117" customFormat="1" ht="15.75">
      <c r="A13" s="146" t="s">
        <v>20</v>
      </c>
      <c r="B13" s="146"/>
      <c r="M13" s="122"/>
      <c r="N13" s="122"/>
    </row>
    <row r="14" s="117" customFormat="1" ht="13.5" thickBot="1"/>
    <row r="15" spans="1:14" s="117" customFormat="1" ht="12.75">
      <c r="A15" s="119"/>
      <c r="B15" s="120"/>
      <c r="C15" s="147"/>
      <c r="D15" s="148" t="s">
        <v>21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9"/>
    </row>
    <row r="16" spans="1:14" s="117" customFormat="1" ht="14.25">
      <c r="A16" s="121"/>
      <c r="B16" s="123"/>
      <c r="C16" s="150" t="s">
        <v>22</v>
      </c>
      <c r="D16" s="151"/>
      <c r="E16" s="151"/>
      <c r="F16" s="151"/>
      <c r="G16" s="152"/>
      <c r="H16" s="153" t="s">
        <v>23</v>
      </c>
      <c r="I16" s="151"/>
      <c r="J16" s="151"/>
      <c r="K16" s="151"/>
      <c r="L16" s="154"/>
      <c r="M16" s="153" t="s">
        <v>24</v>
      </c>
      <c r="N16" s="155"/>
    </row>
    <row r="17" spans="1:14" s="117" customFormat="1" ht="12.75">
      <c r="A17" s="156" t="s">
        <v>25</v>
      </c>
      <c r="B17" s="157"/>
      <c r="C17" s="150" t="s">
        <v>26</v>
      </c>
      <c r="D17" s="158"/>
      <c r="E17" s="151" t="s">
        <v>27</v>
      </c>
      <c r="F17" s="151"/>
      <c r="G17" s="151"/>
      <c r="H17" s="151"/>
      <c r="I17" s="151"/>
      <c r="J17" s="151"/>
      <c r="K17" s="151"/>
      <c r="L17" s="159"/>
      <c r="M17" s="151" t="s">
        <v>28</v>
      </c>
      <c r="N17" s="155"/>
    </row>
    <row r="18" spans="1:14" s="117" customFormat="1" ht="12.75">
      <c r="A18" s="121"/>
      <c r="B18" s="123"/>
      <c r="C18" s="150" t="s">
        <v>29</v>
      </c>
      <c r="D18" s="158"/>
      <c r="E18" s="160" t="s">
        <v>30</v>
      </c>
      <c r="F18" s="151" t="s">
        <v>31</v>
      </c>
      <c r="G18" s="151"/>
      <c r="H18" s="151"/>
      <c r="I18" s="151"/>
      <c r="J18" s="161" t="s">
        <v>32</v>
      </c>
      <c r="K18" s="161" t="s">
        <v>33</v>
      </c>
      <c r="L18" s="162"/>
      <c r="M18" s="161" t="s">
        <v>34</v>
      </c>
      <c r="N18" s="163" t="s">
        <v>35</v>
      </c>
    </row>
    <row r="19" spans="1:14" s="117" customFormat="1" ht="12.75">
      <c r="A19" s="121"/>
      <c r="B19" s="123"/>
      <c r="C19" s="164" t="s">
        <v>36</v>
      </c>
      <c r="D19" s="165" t="s">
        <v>29</v>
      </c>
      <c r="E19" s="160" t="s">
        <v>37</v>
      </c>
      <c r="F19" s="160" t="s">
        <v>30</v>
      </c>
      <c r="G19" s="158" t="s">
        <v>38</v>
      </c>
      <c r="H19" s="161" t="s">
        <v>39</v>
      </c>
      <c r="I19" s="161" t="s">
        <v>30</v>
      </c>
      <c r="J19" s="160" t="s">
        <v>40</v>
      </c>
      <c r="K19" s="160" t="s">
        <v>41</v>
      </c>
      <c r="L19" s="166" t="s">
        <v>29</v>
      </c>
      <c r="M19" s="160" t="s">
        <v>42</v>
      </c>
      <c r="N19" s="167" t="s">
        <v>43</v>
      </c>
    </row>
    <row r="20" spans="1:14" s="117" customFormat="1" ht="12.75">
      <c r="A20" s="121"/>
      <c r="B20" s="123"/>
      <c r="C20" s="168"/>
      <c r="D20" s="158"/>
      <c r="E20" s="160" t="s">
        <v>44</v>
      </c>
      <c r="F20" s="160" t="s">
        <v>45</v>
      </c>
      <c r="G20" s="161" t="s">
        <v>46</v>
      </c>
      <c r="H20" s="160" t="s">
        <v>47</v>
      </c>
      <c r="I20" s="160" t="s">
        <v>48</v>
      </c>
      <c r="J20" s="169"/>
      <c r="K20" s="169"/>
      <c r="L20" s="162"/>
      <c r="M20" s="160" t="s">
        <v>49</v>
      </c>
      <c r="N20" s="170" t="s">
        <v>50</v>
      </c>
    </row>
    <row r="21" spans="1:14" s="117" customFormat="1" ht="12.75">
      <c r="A21" s="121"/>
      <c r="B21" s="123"/>
      <c r="C21" s="168"/>
      <c r="D21" s="158"/>
      <c r="E21" s="171" t="s">
        <v>51</v>
      </c>
      <c r="F21" s="169"/>
      <c r="G21" s="160" t="s">
        <v>52</v>
      </c>
      <c r="H21" s="169"/>
      <c r="I21" s="160" t="s">
        <v>53</v>
      </c>
      <c r="J21" s="169"/>
      <c r="K21" s="169"/>
      <c r="L21" s="162"/>
      <c r="M21" s="169"/>
      <c r="N21" s="170" t="s">
        <v>54</v>
      </c>
    </row>
    <row r="22" spans="1:14" s="117" customFormat="1" ht="13.5" thickBot="1">
      <c r="A22" s="142"/>
      <c r="B22" s="143"/>
      <c r="C22" s="172"/>
      <c r="D22" s="173"/>
      <c r="E22" s="174"/>
      <c r="F22" s="174"/>
      <c r="G22" s="174"/>
      <c r="H22" s="174"/>
      <c r="I22" s="174"/>
      <c r="J22" s="174"/>
      <c r="K22" s="174"/>
      <c r="L22" s="175"/>
      <c r="M22" s="174"/>
      <c r="N22" s="176"/>
    </row>
    <row r="23" spans="1:14" s="117" customFormat="1" ht="13.5" thickBot="1">
      <c r="A23" s="334">
        <v>1</v>
      </c>
      <c r="B23" s="335"/>
      <c r="C23" s="177">
        <v>2</v>
      </c>
      <c r="D23" s="178">
        <v>3</v>
      </c>
      <c r="E23" s="179">
        <v>4</v>
      </c>
      <c r="F23" s="179">
        <v>5</v>
      </c>
      <c r="G23" s="179">
        <v>6</v>
      </c>
      <c r="H23" s="179">
        <v>7</v>
      </c>
      <c r="I23" s="179">
        <v>8</v>
      </c>
      <c r="J23" s="179">
        <v>9</v>
      </c>
      <c r="K23" s="179">
        <v>10</v>
      </c>
      <c r="L23" s="180">
        <v>11</v>
      </c>
      <c r="M23" s="179">
        <v>12</v>
      </c>
      <c r="N23" s="181">
        <v>13</v>
      </c>
    </row>
    <row r="24" spans="1:14" s="117" customFormat="1" ht="12.75">
      <c r="A24" s="313" t="s">
        <v>55</v>
      </c>
      <c r="B24" s="314"/>
      <c r="C24" s="33">
        <f aca="true" t="shared" si="0" ref="C24:N24">C26+C29+C32+C33</f>
        <v>0</v>
      </c>
      <c r="D24" s="33">
        <f t="shared" si="0"/>
        <v>0</v>
      </c>
      <c r="E24" s="34">
        <f t="shared" si="0"/>
        <v>0</v>
      </c>
      <c r="F24" s="34">
        <f t="shared" si="0"/>
        <v>0</v>
      </c>
      <c r="G24" s="34">
        <f t="shared" si="0"/>
        <v>0</v>
      </c>
      <c r="H24" s="34">
        <f t="shared" si="0"/>
        <v>0</v>
      </c>
      <c r="I24" s="34">
        <f t="shared" si="0"/>
        <v>0</v>
      </c>
      <c r="J24" s="34">
        <f t="shared" si="0"/>
        <v>0</v>
      </c>
      <c r="K24" s="34">
        <f t="shared" si="0"/>
        <v>0</v>
      </c>
      <c r="L24" s="33">
        <f t="shared" si="0"/>
        <v>0</v>
      </c>
      <c r="M24" s="34">
        <f t="shared" si="0"/>
        <v>0</v>
      </c>
      <c r="N24" s="35">
        <f t="shared" si="0"/>
        <v>0</v>
      </c>
    </row>
    <row r="25" spans="1:14" s="117" customFormat="1" ht="12.75">
      <c r="A25" s="182" t="s">
        <v>56</v>
      </c>
      <c r="B25" s="183"/>
      <c r="C25" s="184"/>
      <c r="D25" s="184"/>
      <c r="E25" s="185"/>
      <c r="F25" s="185"/>
      <c r="G25" s="185"/>
      <c r="H25" s="185"/>
      <c r="I25" s="185"/>
      <c r="J25" s="185"/>
      <c r="K25" s="185"/>
      <c r="L25" s="184"/>
      <c r="M25" s="185"/>
      <c r="N25" s="186"/>
    </row>
    <row r="26" spans="1:14" s="117" customFormat="1" ht="12.75">
      <c r="A26" s="130" t="s">
        <v>57</v>
      </c>
      <c r="B26" s="187"/>
      <c r="C26" s="36">
        <f>D26+L26</f>
        <v>0</v>
      </c>
      <c r="D26" s="37">
        <v>0</v>
      </c>
      <c r="E26" s="38">
        <f>F26+H26+I26</f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7">
        <v>0</v>
      </c>
      <c r="M26" s="39">
        <v>0</v>
      </c>
      <c r="N26" s="40">
        <v>0</v>
      </c>
    </row>
    <row r="27" spans="1:14" s="117" customFormat="1" ht="12.75">
      <c r="A27" s="182" t="s">
        <v>58</v>
      </c>
      <c r="B27" s="183"/>
      <c r="C27" s="41"/>
      <c r="D27" s="188"/>
      <c r="E27" s="42"/>
      <c r="F27" s="189"/>
      <c r="G27" s="189"/>
      <c r="H27" s="189"/>
      <c r="I27" s="189"/>
      <c r="J27" s="189"/>
      <c r="K27" s="189"/>
      <c r="L27" s="190"/>
      <c r="M27" s="189"/>
      <c r="N27" s="191"/>
    </row>
    <row r="28" spans="1:14" s="117" customFormat="1" ht="12.75">
      <c r="A28" s="192" t="s">
        <v>59</v>
      </c>
      <c r="B28" s="193"/>
      <c r="C28" s="43">
        <f aca="true" t="shared" si="1" ref="C28:C35">D28+L28</f>
        <v>0</v>
      </c>
      <c r="D28" s="44">
        <v>0</v>
      </c>
      <c r="E28" s="45">
        <f aca="true" t="shared" si="2" ref="E28:E35">F28+H28+I28</f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4">
        <v>0</v>
      </c>
      <c r="M28" s="46">
        <v>0</v>
      </c>
      <c r="N28" s="47">
        <v>0</v>
      </c>
    </row>
    <row r="29" spans="1:14" s="117" customFormat="1" ht="12.75">
      <c r="A29" s="130" t="s">
        <v>60</v>
      </c>
      <c r="B29" s="187"/>
      <c r="C29" s="48">
        <f t="shared" si="1"/>
        <v>0</v>
      </c>
      <c r="D29" s="49">
        <v>0</v>
      </c>
      <c r="E29" s="50">
        <f t="shared" si="2"/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49">
        <v>0</v>
      </c>
      <c r="M29" s="51">
        <v>0</v>
      </c>
      <c r="N29" s="52">
        <v>0</v>
      </c>
    </row>
    <row r="30" spans="1:14" s="117" customFormat="1" ht="12.75">
      <c r="A30" s="182" t="s">
        <v>58</v>
      </c>
      <c r="B30" s="183"/>
      <c r="C30" s="41"/>
      <c r="D30" s="188"/>
      <c r="E30" s="42"/>
      <c r="F30" s="189"/>
      <c r="G30" s="189"/>
      <c r="H30" s="189"/>
      <c r="I30" s="189"/>
      <c r="J30" s="189"/>
      <c r="K30" s="189"/>
      <c r="L30" s="190"/>
      <c r="M30" s="189"/>
      <c r="N30" s="191"/>
    </row>
    <row r="31" spans="1:14" s="117" customFormat="1" ht="12.75">
      <c r="A31" s="192" t="s">
        <v>61</v>
      </c>
      <c r="B31" s="193"/>
      <c r="C31" s="43">
        <f t="shared" si="1"/>
        <v>0</v>
      </c>
      <c r="D31" s="44">
        <v>0</v>
      </c>
      <c r="E31" s="45">
        <f t="shared" si="2"/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4">
        <v>0</v>
      </c>
      <c r="M31" s="46">
        <v>0</v>
      </c>
      <c r="N31" s="47">
        <v>0</v>
      </c>
    </row>
    <row r="32" spans="1:14" s="117" customFormat="1" ht="12.75">
      <c r="A32" s="192" t="s">
        <v>370</v>
      </c>
      <c r="B32" s="193"/>
      <c r="C32" s="43">
        <f t="shared" si="1"/>
        <v>0</v>
      </c>
      <c r="D32" s="44">
        <v>0</v>
      </c>
      <c r="E32" s="45">
        <f t="shared" si="2"/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4">
        <v>0</v>
      </c>
      <c r="M32" s="46">
        <v>0</v>
      </c>
      <c r="N32" s="47">
        <v>0</v>
      </c>
    </row>
    <row r="33" spans="1:14" s="117" customFormat="1" ht="12.75">
      <c r="A33" s="130" t="s">
        <v>63</v>
      </c>
      <c r="B33" s="187"/>
      <c r="C33" s="48">
        <f t="shared" si="1"/>
        <v>0</v>
      </c>
      <c r="D33" s="49">
        <v>0</v>
      </c>
      <c r="E33" s="50">
        <f t="shared" si="2"/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49">
        <v>0</v>
      </c>
      <c r="M33" s="51">
        <v>0</v>
      </c>
      <c r="N33" s="52">
        <v>0</v>
      </c>
    </row>
    <row r="34" spans="1:14" s="117" customFormat="1" ht="12.75">
      <c r="A34" s="182" t="s">
        <v>64</v>
      </c>
      <c r="B34" s="183"/>
      <c r="C34" s="41"/>
      <c r="D34" s="188"/>
      <c r="E34" s="42"/>
      <c r="F34" s="189"/>
      <c r="G34" s="189"/>
      <c r="H34" s="189"/>
      <c r="I34" s="189"/>
      <c r="J34" s="189"/>
      <c r="K34" s="189"/>
      <c r="L34" s="190"/>
      <c r="M34" s="189"/>
      <c r="N34" s="191"/>
    </row>
    <row r="35" spans="1:14" s="117" customFormat="1" ht="13.5" thickBot="1">
      <c r="A35" s="139" t="s">
        <v>65</v>
      </c>
      <c r="B35" s="194"/>
      <c r="C35" s="53">
        <f t="shared" si="1"/>
        <v>0</v>
      </c>
      <c r="D35" s="54">
        <v>0</v>
      </c>
      <c r="E35" s="55">
        <f t="shared" si="2"/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4">
        <v>0</v>
      </c>
      <c r="M35" s="56">
        <v>0</v>
      </c>
      <c r="N35" s="57">
        <v>0</v>
      </c>
    </row>
    <row r="36" s="117" customFormat="1" ht="12.75"/>
    <row r="37" s="117" customFormat="1" ht="12.75"/>
    <row r="38" s="117" customFormat="1" ht="12.75"/>
    <row r="39" s="117" customFormat="1" ht="12.75"/>
    <row r="40" s="117" customFormat="1" ht="12.75"/>
    <row r="41" s="117" customFormat="1" ht="12.75" customHeight="1">
      <c r="H41" s="239">
        <v>38463</v>
      </c>
    </row>
    <row r="42" spans="1:11" s="117" customFormat="1" ht="6" customHeight="1">
      <c r="A42" s="117" t="s">
        <v>210</v>
      </c>
      <c r="E42" s="117" t="s">
        <v>211</v>
      </c>
      <c r="H42" s="117" t="s">
        <v>211</v>
      </c>
      <c r="K42" s="117" t="s">
        <v>212</v>
      </c>
    </row>
    <row r="43" spans="1:11" s="117" customFormat="1" ht="12.75">
      <c r="A43" s="117" t="s">
        <v>213</v>
      </c>
      <c r="E43" s="117" t="s">
        <v>214</v>
      </c>
      <c r="H43" s="117" t="s">
        <v>215</v>
      </c>
      <c r="I43" s="298"/>
      <c r="K43" s="117" t="s">
        <v>216</v>
      </c>
    </row>
    <row r="44" s="117" customFormat="1" ht="12.75"/>
    <row r="45" spans="1:13" s="117" customFormat="1" ht="15.75">
      <c r="A45" s="58" t="s">
        <v>66</v>
      </c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s="117" customFormat="1" ht="13.5" thickBo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s="117" customFormat="1" ht="12.75">
      <c r="A47" s="61"/>
      <c r="B47" s="60"/>
      <c r="C47" s="60"/>
      <c r="D47" s="60"/>
      <c r="E47" s="60"/>
      <c r="F47" s="61"/>
      <c r="G47" s="62" t="s">
        <v>28</v>
      </c>
      <c r="H47" s="62"/>
      <c r="I47" s="62"/>
      <c r="J47" s="62"/>
      <c r="K47" s="63"/>
      <c r="L47" s="59"/>
      <c r="M47" s="64"/>
    </row>
    <row r="48" spans="1:13" s="117" customFormat="1" ht="12.75">
      <c r="A48" s="70"/>
      <c r="B48" s="105"/>
      <c r="C48" s="105"/>
      <c r="D48" s="105"/>
      <c r="E48" s="105"/>
      <c r="F48" s="65" t="s">
        <v>67</v>
      </c>
      <c r="G48" s="66" t="s">
        <v>68</v>
      </c>
      <c r="H48" s="67" t="s">
        <v>69</v>
      </c>
      <c r="I48" s="67"/>
      <c r="J48" s="67"/>
      <c r="K48" s="68"/>
      <c r="L48" s="59"/>
      <c r="M48" s="59"/>
    </row>
    <row r="49" spans="1:13" s="117" customFormat="1" ht="12.75">
      <c r="A49" s="315" t="s">
        <v>70</v>
      </c>
      <c r="B49" s="316"/>
      <c r="C49" s="316"/>
      <c r="D49" s="316"/>
      <c r="E49" s="317"/>
      <c r="F49" s="70"/>
      <c r="G49" s="66" t="s">
        <v>37</v>
      </c>
      <c r="H49" s="66" t="s">
        <v>71</v>
      </c>
      <c r="I49" s="71" t="s">
        <v>28</v>
      </c>
      <c r="J49" s="72" t="s">
        <v>72</v>
      </c>
      <c r="K49" s="69" t="s">
        <v>73</v>
      </c>
      <c r="L49" s="59"/>
      <c r="M49" s="59"/>
    </row>
    <row r="50" spans="1:13" s="117" customFormat="1" ht="12.75">
      <c r="A50" s="70"/>
      <c r="B50" s="105"/>
      <c r="C50" s="105"/>
      <c r="D50" s="105"/>
      <c r="E50" s="105"/>
      <c r="F50" s="70"/>
      <c r="G50" s="72" t="s">
        <v>44</v>
      </c>
      <c r="H50" s="73"/>
      <c r="I50" s="74" t="s">
        <v>46</v>
      </c>
      <c r="J50" s="73"/>
      <c r="K50" s="75"/>
      <c r="L50" s="59"/>
      <c r="M50" s="59"/>
    </row>
    <row r="51" spans="1:13" s="117" customFormat="1" ht="13.5" thickBot="1">
      <c r="A51" s="70"/>
      <c r="B51" s="105"/>
      <c r="C51" s="105"/>
      <c r="D51" s="105"/>
      <c r="E51" s="105"/>
      <c r="F51" s="76"/>
      <c r="G51" s="77" t="s">
        <v>74</v>
      </c>
      <c r="H51" s="78"/>
      <c r="I51" s="79" t="s">
        <v>52</v>
      </c>
      <c r="J51" s="78"/>
      <c r="K51" s="80"/>
      <c r="L51" s="59"/>
      <c r="M51" s="59"/>
    </row>
    <row r="52" spans="1:13" s="117" customFormat="1" ht="13.5" thickBot="1">
      <c r="A52" s="318">
        <v>1</v>
      </c>
      <c r="B52" s="319"/>
      <c r="C52" s="319"/>
      <c r="D52" s="319"/>
      <c r="E52" s="320"/>
      <c r="F52" s="82">
        <v>2</v>
      </c>
      <c r="G52" s="83">
        <v>3</v>
      </c>
      <c r="H52" s="83">
        <v>4</v>
      </c>
      <c r="I52" s="83">
        <v>5</v>
      </c>
      <c r="J52" s="83">
        <v>6</v>
      </c>
      <c r="K52" s="84">
        <v>7</v>
      </c>
      <c r="L52" s="59"/>
      <c r="M52" s="59"/>
    </row>
    <row r="53" spans="1:13" s="117" customFormat="1" ht="27" customHeight="1">
      <c r="A53" s="310" t="s">
        <v>75</v>
      </c>
      <c r="B53" s="311"/>
      <c r="C53" s="311"/>
      <c r="D53" s="311"/>
      <c r="E53" s="312"/>
      <c r="F53" s="222">
        <v>0</v>
      </c>
      <c r="G53" s="223">
        <f>H53+J53+K53</f>
        <v>0</v>
      </c>
      <c r="H53" s="224">
        <v>0</v>
      </c>
      <c r="I53" s="224">
        <v>0</v>
      </c>
      <c r="J53" s="224">
        <v>0</v>
      </c>
      <c r="K53" s="225">
        <v>0</v>
      </c>
      <c r="L53" s="59"/>
      <c r="M53" s="59"/>
    </row>
    <row r="54" spans="1:13" s="117" customFormat="1" ht="27" customHeight="1">
      <c r="A54" s="310" t="s">
        <v>76</v>
      </c>
      <c r="B54" s="311"/>
      <c r="C54" s="311"/>
      <c r="D54" s="311"/>
      <c r="E54" s="312"/>
      <c r="F54" s="226">
        <v>0</v>
      </c>
      <c r="G54" s="227">
        <f aca="true" t="shared" si="3" ref="G54:G59">H54+J54+K54</f>
        <v>0</v>
      </c>
      <c r="H54" s="228">
        <v>0</v>
      </c>
      <c r="I54" s="228">
        <v>0</v>
      </c>
      <c r="J54" s="228">
        <v>0</v>
      </c>
      <c r="K54" s="229">
        <v>0</v>
      </c>
      <c r="L54" s="59"/>
      <c r="M54" s="59"/>
    </row>
    <row r="55" spans="1:13" s="117" customFormat="1" ht="27" customHeight="1">
      <c r="A55" s="310" t="s">
        <v>77</v>
      </c>
      <c r="B55" s="311"/>
      <c r="C55" s="311"/>
      <c r="D55" s="311"/>
      <c r="E55" s="312"/>
      <c r="F55" s="226">
        <v>0</v>
      </c>
      <c r="G55" s="227">
        <f t="shared" si="3"/>
        <v>0</v>
      </c>
      <c r="H55" s="228">
        <v>0</v>
      </c>
      <c r="I55" s="228">
        <v>0</v>
      </c>
      <c r="J55" s="228">
        <v>0</v>
      </c>
      <c r="K55" s="229">
        <v>0</v>
      </c>
      <c r="L55" s="59"/>
      <c r="M55" s="59"/>
    </row>
    <row r="56" spans="1:13" s="117" customFormat="1" ht="27" customHeight="1">
      <c r="A56" s="310" t="s">
        <v>78</v>
      </c>
      <c r="B56" s="311"/>
      <c r="C56" s="311"/>
      <c r="D56" s="311"/>
      <c r="E56" s="312"/>
      <c r="F56" s="226">
        <v>0</v>
      </c>
      <c r="G56" s="227">
        <f t="shared" si="3"/>
        <v>0</v>
      </c>
      <c r="H56" s="228">
        <v>0</v>
      </c>
      <c r="I56" s="228">
        <v>0</v>
      </c>
      <c r="J56" s="228">
        <v>0</v>
      </c>
      <c r="K56" s="229">
        <v>0</v>
      </c>
      <c r="L56" s="59"/>
      <c r="M56" s="59"/>
    </row>
    <row r="57" spans="1:13" s="117" customFormat="1" ht="27" customHeight="1">
      <c r="A57" s="310" t="s">
        <v>79</v>
      </c>
      <c r="B57" s="311"/>
      <c r="C57" s="311"/>
      <c r="D57" s="311"/>
      <c r="E57" s="312"/>
      <c r="F57" s="226">
        <v>0</v>
      </c>
      <c r="G57" s="227">
        <f t="shared" si="3"/>
        <v>0</v>
      </c>
      <c r="H57" s="228">
        <v>0</v>
      </c>
      <c r="I57" s="228">
        <v>0</v>
      </c>
      <c r="J57" s="228">
        <v>0</v>
      </c>
      <c r="K57" s="229">
        <v>0</v>
      </c>
      <c r="L57" s="59"/>
      <c r="M57" s="59"/>
    </row>
    <row r="58" spans="1:13" s="117" customFormat="1" ht="27" customHeight="1">
      <c r="A58" s="310" t="s">
        <v>80</v>
      </c>
      <c r="B58" s="311"/>
      <c r="C58" s="311"/>
      <c r="D58" s="311"/>
      <c r="E58" s="312"/>
      <c r="F58" s="226">
        <v>0</v>
      </c>
      <c r="G58" s="227">
        <f t="shared" si="3"/>
        <v>0</v>
      </c>
      <c r="H58" s="228">
        <v>0</v>
      </c>
      <c r="I58" s="228">
        <v>0</v>
      </c>
      <c r="J58" s="228">
        <v>0</v>
      </c>
      <c r="K58" s="229">
        <v>0</v>
      </c>
      <c r="L58" s="59"/>
      <c r="M58" s="59"/>
    </row>
    <row r="59" spans="1:13" s="117" customFormat="1" ht="27" customHeight="1" thickBot="1">
      <c r="A59" s="303" t="s">
        <v>81</v>
      </c>
      <c r="B59" s="326"/>
      <c r="C59" s="326"/>
      <c r="D59" s="326"/>
      <c r="E59" s="327"/>
      <c r="F59" s="230">
        <v>0</v>
      </c>
      <c r="G59" s="231">
        <f t="shared" si="3"/>
        <v>0</v>
      </c>
      <c r="H59" s="232">
        <v>0</v>
      </c>
      <c r="I59" s="232">
        <v>0</v>
      </c>
      <c r="J59" s="232"/>
      <c r="K59" s="233">
        <v>0</v>
      </c>
      <c r="L59" s="59"/>
      <c r="M59" s="59"/>
    </row>
    <row r="60" spans="1:13" s="117" customFormat="1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s="117" customFormat="1" ht="15.75">
      <c r="A61" s="58" t="s">
        <v>82</v>
      </c>
      <c r="B61" s="58"/>
      <c r="C61" s="59"/>
      <c r="D61" s="59"/>
      <c r="E61" s="59"/>
      <c r="F61" s="59"/>
      <c r="G61" s="59"/>
      <c r="H61" s="58" t="s">
        <v>83</v>
      </c>
      <c r="I61" s="58"/>
      <c r="J61" s="59"/>
      <c r="K61" s="59"/>
      <c r="L61" s="59"/>
      <c r="M61" s="59"/>
    </row>
    <row r="62" spans="1:13" s="117" customFormat="1" ht="13.5" thickBo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4" s="117" customFormat="1" ht="12.75">
      <c r="A63" s="85"/>
      <c r="B63" s="85"/>
      <c r="C63" s="85" t="s">
        <v>84</v>
      </c>
      <c r="D63" s="85"/>
      <c r="E63" s="85"/>
      <c r="F63" s="86"/>
      <c r="G63" s="59"/>
      <c r="H63" s="85"/>
      <c r="I63" s="85"/>
      <c r="J63" s="85"/>
      <c r="K63" s="87"/>
      <c r="L63" s="120"/>
      <c r="M63" s="85"/>
      <c r="N63" s="86"/>
    </row>
    <row r="64" spans="1:14" s="117" customFormat="1" ht="12.75">
      <c r="A64" s="88" t="s">
        <v>85</v>
      </c>
      <c r="B64" s="88" t="s">
        <v>86</v>
      </c>
      <c r="C64" s="88" t="s">
        <v>87</v>
      </c>
      <c r="D64" s="88" t="s">
        <v>88</v>
      </c>
      <c r="E64" s="88" t="s">
        <v>89</v>
      </c>
      <c r="F64" s="69" t="s">
        <v>90</v>
      </c>
      <c r="G64" s="59"/>
      <c r="H64" s="88" t="s">
        <v>85</v>
      </c>
      <c r="I64" s="88" t="s">
        <v>84</v>
      </c>
      <c r="J64" s="88" t="s">
        <v>91</v>
      </c>
      <c r="K64" s="65" t="s">
        <v>92</v>
      </c>
      <c r="L64" s="123"/>
      <c r="M64" s="88" t="s">
        <v>89</v>
      </c>
      <c r="N64" s="69" t="s">
        <v>90</v>
      </c>
    </row>
    <row r="65" spans="1:14" s="117" customFormat="1" ht="12.75">
      <c r="A65" s="88"/>
      <c r="B65" s="88" t="s">
        <v>93</v>
      </c>
      <c r="C65" s="88" t="s">
        <v>94</v>
      </c>
      <c r="D65" s="88" t="s">
        <v>95</v>
      </c>
      <c r="E65" s="88" t="s">
        <v>95</v>
      </c>
      <c r="F65" s="69" t="s">
        <v>96</v>
      </c>
      <c r="G65" s="59"/>
      <c r="H65" s="88"/>
      <c r="I65" s="88" t="s">
        <v>87</v>
      </c>
      <c r="J65" s="88"/>
      <c r="K65" s="65"/>
      <c r="L65" s="123"/>
      <c r="M65" s="88" t="s">
        <v>97</v>
      </c>
      <c r="N65" s="69" t="s">
        <v>98</v>
      </c>
    </row>
    <row r="66" spans="1:14" s="117" customFormat="1" ht="12.75">
      <c r="A66" s="88"/>
      <c r="B66" s="88"/>
      <c r="C66" s="88" t="s">
        <v>99</v>
      </c>
      <c r="D66" s="88"/>
      <c r="E66" s="88" t="s">
        <v>100</v>
      </c>
      <c r="F66" s="88" t="s">
        <v>100</v>
      </c>
      <c r="G66" s="59"/>
      <c r="H66" s="88"/>
      <c r="I66" s="88" t="s">
        <v>101</v>
      </c>
      <c r="J66" s="88"/>
      <c r="K66" s="65"/>
      <c r="L66" s="123"/>
      <c r="M66" s="88" t="s">
        <v>100</v>
      </c>
      <c r="N66" s="88" t="s">
        <v>100</v>
      </c>
    </row>
    <row r="67" spans="1:14" s="117" customFormat="1" ht="13.5" thickBot="1">
      <c r="A67" s="89"/>
      <c r="B67" s="89"/>
      <c r="C67" s="89"/>
      <c r="D67" s="89"/>
      <c r="E67" s="89" t="s">
        <v>102</v>
      </c>
      <c r="F67" s="89" t="s">
        <v>102</v>
      </c>
      <c r="G67" s="59"/>
      <c r="H67" s="89"/>
      <c r="I67" s="89" t="s">
        <v>103</v>
      </c>
      <c r="J67" s="89"/>
      <c r="K67" s="90"/>
      <c r="L67" s="123"/>
      <c r="M67" s="89" t="s">
        <v>102</v>
      </c>
      <c r="N67" s="89" t="s">
        <v>102</v>
      </c>
    </row>
    <row r="68" spans="1:14" s="117" customFormat="1" ht="13.5" thickBot="1">
      <c r="A68" s="91">
        <v>1</v>
      </c>
      <c r="B68" s="91">
        <v>2</v>
      </c>
      <c r="C68" s="91">
        <v>3</v>
      </c>
      <c r="D68" s="91">
        <v>4</v>
      </c>
      <c r="E68" s="91">
        <v>5</v>
      </c>
      <c r="F68" s="81">
        <v>6</v>
      </c>
      <c r="G68" s="59"/>
      <c r="H68" s="91">
        <v>1</v>
      </c>
      <c r="I68" s="91">
        <v>2</v>
      </c>
      <c r="J68" s="91">
        <v>3</v>
      </c>
      <c r="K68" s="92">
        <v>4</v>
      </c>
      <c r="L68" s="195">
        <v>5</v>
      </c>
      <c r="M68" s="91">
        <v>6</v>
      </c>
      <c r="N68" s="81">
        <v>7</v>
      </c>
    </row>
    <row r="69" spans="1:14" s="117" customFormat="1" ht="12.75">
      <c r="A69" s="93">
        <v>1</v>
      </c>
      <c r="B69" s="199"/>
      <c r="C69" s="94"/>
      <c r="D69" s="199"/>
      <c r="E69" s="95"/>
      <c r="F69" s="95"/>
      <c r="G69" s="59"/>
      <c r="H69" s="93">
        <v>1</v>
      </c>
      <c r="I69" s="103">
        <v>0</v>
      </c>
      <c r="J69" s="199"/>
      <c r="K69" s="199"/>
      <c r="L69" s="110"/>
      <c r="M69" s="95"/>
      <c r="N69" s="95"/>
    </row>
    <row r="70" spans="1:14" s="117" customFormat="1" ht="12.75">
      <c r="A70" s="96">
        <v>2</v>
      </c>
      <c r="B70" s="200"/>
      <c r="C70" s="97"/>
      <c r="D70" s="200"/>
      <c r="E70" s="98"/>
      <c r="F70" s="98"/>
      <c r="G70" s="59"/>
      <c r="H70" s="96">
        <v>2</v>
      </c>
      <c r="I70" s="104">
        <v>0</v>
      </c>
      <c r="J70" s="200"/>
      <c r="K70" s="200"/>
      <c r="L70" s="111"/>
      <c r="M70" s="99"/>
      <c r="N70" s="99"/>
    </row>
    <row r="71" spans="1:14" s="117" customFormat="1" ht="12.75">
      <c r="A71" s="96">
        <v>3</v>
      </c>
      <c r="B71" s="200"/>
      <c r="C71" s="97"/>
      <c r="D71" s="200"/>
      <c r="E71" s="98"/>
      <c r="F71" s="98"/>
      <c r="G71" s="59"/>
      <c r="H71" s="96">
        <v>3</v>
      </c>
      <c r="I71" s="104">
        <v>0</v>
      </c>
      <c r="J71" s="200"/>
      <c r="K71" s="200"/>
      <c r="L71" s="111"/>
      <c r="M71" s="98"/>
      <c r="N71" s="98"/>
    </row>
    <row r="72" spans="1:14" s="117" customFormat="1" ht="12.75">
      <c r="A72" s="96">
        <v>4</v>
      </c>
      <c r="B72" s="200"/>
      <c r="C72" s="97"/>
      <c r="D72" s="200"/>
      <c r="E72" s="98"/>
      <c r="F72" s="98"/>
      <c r="G72" s="59"/>
      <c r="H72" s="96">
        <v>4</v>
      </c>
      <c r="I72" s="104">
        <v>0</v>
      </c>
      <c r="J72" s="200"/>
      <c r="K72" s="200"/>
      <c r="L72" s="111"/>
      <c r="M72" s="98"/>
      <c r="N72" s="98"/>
    </row>
    <row r="73" spans="1:14" s="117" customFormat="1" ht="12.75">
      <c r="A73" s="96">
        <v>5</v>
      </c>
      <c r="B73" s="200"/>
      <c r="C73" s="97"/>
      <c r="D73" s="200"/>
      <c r="E73" s="98"/>
      <c r="F73" s="98"/>
      <c r="G73" s="59"/>
      <c r="H73" s="96">
        <v>5</v>
      </c>
      <c r="I73" s="104">
        <v>0</v>
      </c>
      <c r="J73" s="200"/>
      <c r="K73" s="200"/>
      <c r="L73" s="111"/>
      <c r="M73" s="98"/>
      <c r="N73" s="98"/>
    </row>
    <row r="74" spans="1:14" s="117" customFormat="1" ht="12.75">
      <c r="A74" s="96">
        <v>6</v>
      </c>
      <c r="B74" s="200"/>
      <c r="C74" s="97"/>
      <c r="D74" s="200"/>
      <c r="E74" s="98"/>
      <c r="F74" s="98"/>
      <c r="G74" s="59"/>
      <c r="H74" s="96">
        <v>6</v>
      </c>
      <c r="I74" s="104">
        <v>0</v>
      </c>
      <c r="J74" s="200"/>
      <c r="K74" s="200"/>
      <c r="L74" s="111"/>
      <c r="M74" s="98"/>
      <c r="N74" s="98"/>
    </row>
    <row r="75" spans="1:14" s="117" customFormat="1" ht="12.75">
      <c r="A75" s="96">
        <v>7</v>
      </c>
      <c r="B75" s="200"/>
      <c r="C75" s="97"/>
      <c r="D75" s="200"/>
      <c r="E75" s="98"/>
      <c r="F75" s="98"/>
      <c r="G75" s="59"/>
      <c r="H75" s="96">
        <v>7</v>
      </c>
      <c r="I75" s="104">
        <v>0</v>
      </c>
      <c r="J75" s="200"/>
      <c r="K75" s="200"/>
      <c r="L75" s="111"/>
      <c r="M75" s="98"/>
      <c r="N75" s="98"/>
    </row>
    <row r="76" spans="1:14" s="117" customFormat="1" ht="12.75">
      <c r="A76" s="96">
        <v>8</v>
      </c>
      <c r="B76" s="200"/>
      <c r="C76" s="97"/>
      <c r="D76" s="200"/>
      <c r="E76" s="98"/>
      <c r="F76" s="98"/>
      <c r="G76" s="59"/>
      <c r="H76" s="96">
        <v>8</v>
      </c>
      <c r="I76" s="104">
        <v>0</v>
      </c>
      <c r="J76" s="200"/>
      <c r="K76" s="200"/>
      <c r="L76" s="111"/>
      <c r="M76" s="98"/>
      <c r="N76" s="98"/>
    </row>
    <row r="77" spans="1:14" s="117" customFormat="1" ht="12.75">
      <c r="A77" s="96">
        <v>9</v>
      </c>
      <c r="B77" s="200"/>
      <c r="C77" s="97"/>
      <c r="D77" s="200"/>
      <c r="E77" s="98"/>
      <c r="F77" s="98"/>
      <c r="G77" s="59"/>
      <c r="H77" s="96">
        <v>9</v>
      </c>
      <c r="I77" s="104">
        <v>0</v>
      </c>
      <c r="J77" s="200"/>
      <c r="K77" s="200"/>
      <c r="L77" s="111"/>
      <c r="M77" s="98"/>
      <c r="N77" s="98"/>
    </row>
    <row r="78" spans="1:14" s="117" customFormat="1" ht="13.5" thickBot="1">
      <c r="A78" s="106">
        <v>10</v>
      </c>
      <c r="B78" s="201"/>
      <c r="C78" s="107"/>
      <c r="D78" s="201"/>
      <c r="E78" s="108"/>
      <c r="F78" s="108"/>
      <c r="G78" s="59"/>
      <c r="H78" s="106">
        <v>10</v>
      </c>
      <c r="I78" s="109">
        <v>0</v>
      </c>
      <c r="J78" s="201"/>
      <c r="K78" s="201"/>
      <c r="L78" s="112"/>
      <c r="M78" s="108"/>
      <c r="N78" s="108"/>
    </row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="117" customFormat="1" ht="14.25" customHeight="1">
      <c r="H84" s="196"/>
    </row>
    <row r="85" spans="1:11" s="117" customFormat="1" ht="8.25" customHeight="1">
      <c r="A85" s="117" t="s">
        <v>210</v>
      </c>
      <c r="E85" s="117" t="s">
        <v>211</v>
      </c>
      <c r="H85" s="117" t="s">
        <v>211</v>
      </c>
      <c r="K85" s="117" t="s">
        <v>212</v>
      </c>
    </row>
    <row r="86" spans="1:11" s="117" customFormat="1" ht="12.75">
      <c r="A86" s="117" t="s">
        <v>213</v>
      </c>
      <c r="E86" s="117" t="s">
        <v>214</v>
      </c>
      <c r="H86" s="117" t="s">
        <v>215</v>
      </c>
      <c r="I86" s="117" t="s">
        <v>412</v>
      </c>
      <c r="K86" s="117" t="s">
        <v>216</v>
      </c>
    </row>
  </sheetData>
  <mergeCells count="22">
    <mergeCell ref="A3:B3"/>
    <mergeCell ref="A6:B6"/>
    <mergeCell ref="A8:B8"/>
    <mergeCell ref="C9:E9"/>
    <mergeCell ref="C5:K5"/>
    <mergeCell ref="A57:E57"/>
    <mergeCell ref="A58:E58"/>
    <mergeCell ref="A59:E59"/>
    <mergeCell ref="A52:E52"/>
    <mergeCell ref="A53:E53"/>
    <mergeCell ref="A54:E54"/>
    <mergeCell ref="A55:E55"/>
    <mergeCell ref="L3:N3"/>
    <mergeCell ref="L4:N4"/>
    <mergeCell ref="M5:N5"/>
    <mergeCell ref="A56:E56"/>
    <mergeCell ref="A49:E49"/>
    <mergeCell ref="A4:B4"/>
    <mergeCell ref="C10:E10"/>
    <mergeCell ref="C11:E11"/>
    <mergeCell ref="A23:B23"/>
    <mergeCell ref="A24:B24"/>
  </mergeCells>
  <conditionalFormatting sqref="C24">
    <cfRule type="cellIs" priority="1" dxfId="0" operator="notEqual" stopIfTrue="1">
      <formula>$D$24+$L$24</formula>
    </cfRule>
  </conditionalFormatting>
  <conditionalFormatting sqref="E24">
    <cfRule type="cellIs" priority="2" dxfId="0" operator="notEqual" stopIfTrue="1">
      <formula>$F$24+$H$24+$I$24</formula>
    </cfRule>
  </conditionalFormatting>
  <conditionalFormatting sqref="D24">
    <cfRule type="cellIs" priority="3" dxfId="0" operator="lessThan" stopIfTrue="1">
      <formula>$E$24+$J$24+$K$24</formula>
    </cfRule>
  </conditionalFormatting>
  <conditionalFormatting sqref="D29">
    <cfRule type="cellIs" priority="4" dxfId="0" operator="lessThan" stopIfTrue="1">
      <formula>$E$29+$J$29+$K$29</formula>
    </cfRule>
  </conditionalFormatting>
  <conditionalFormatting sqref="D33">
    <cfRule type="cellIs" priority="5" dxfId="0" operator="lessThan" stopIfTrue="1">
      <formula>$E$33+$J$33+$K$33</formula>
    </cfRule>
  </conditionalFormatting>
  <conditionalFormatting sqref="L26:L27 L30 L34">
    <cfRule type="cellIs" priority="6" dxfId="0" operator="lessThan" stopIfTrue="1">
      <formula>$M$26+$N$26</formula>
    </cfRule>
  </conditionalFormatting>
  <conditionalFormatting sqref="L29">
    <cfRule type="cellIs" priority="7" dxfId="0" operator="lessThan" stopIfTrue="1">
      <formula>$M$29+$N$29</formula>
    </cfRule>
  </conditionalFormatting>
  <conditionalFormatting sqref="L32">
    <cfRule type="cellIs" priority="8" dxfId="0" operator="lessThan" stopIfTrue="1">
      <formula>$M$32+$N$32</formula>
    </cfRule>
  </conditionalFormatting>
  <conditionalFormatting sqref="L33">
    <cfRule type="cellIs" priority="9" dxfId="0" operator="lessThan" stopIfTrue="1">
      <formula>$M$33+$N33</formula>
    </cfRule>
  </conditionalFormatting>
  <conditionalFormatting sqref="H8">
    <cfRule type="cellIs" priority="10" dxfId="1" operator="notBetween" stopIfTrue="1">
      <formula>1</formula>
      <formula>4</formula>
    </cfRule>
  </conditionalFormatting>
  <conditionalFormatting sqref="K8">
    <cfRule type="cellIs" priority="11" dxfId="1" operator="notEqual" stopIfTrue="1">
      <formula>2001</formula>
    </cfRule>
  </conditionalFormatting>
  <conditionalFormatting sqref="D26">
    <cfRule type="cellIs" priority="12" dxfId="0" operator="lessThan" stopIfTrue="1">
      <formula>$E$26+$J$26+$K$26</formula>
    </cfRule>
  </conditionalFormatting>
  <conditionalFormatting sqref="L24">
    <cfRule type="cellIs" priority="13" dxfId="0" operator="lessThan" stopIfTrue="1">
      <formula>$M$24+$N$24</formula>
    </cfRule>
  </conditionalFormatting>
  <conditionalFormatting sqref="D28">
    <cfRule type="cellIs" priority="14" dxfId="0" operator="lessThan" stopIfTrue="1">
      <formula>E28+J28+K28</formula>
    </cfRule>
    <cfRule type="cellIs" priority="15" dxfId="0" operator="greaterThan" stopIfTrue="1">
      <formula>D26</formula>
    </cfRule>
  </conditionalFormatting>
  <conditionalFormatting sqref="F35 H35:K35 H28:K28 F28">
    <cfRule type="cellIs" priority="16" dxfId="0" operator="greaterThan" stopIfTrue="1">
      <formula>F26</formula>
    </cfRule>
  </conditionalFormatting>
  <conditionalFormatting sqref="L28">
    <cfRule type="cellIs" priority="17" dxfId="0" operator="lessThan" stopIfTrue="1">
      <formula>$M$28+$N$28</formula>
    </cfRule>
    <cfRule type="cellIs" priority="18" dxfId="0" operator="greaterThan" stopIfTrue="1">
      <formula>$L$26</formula>
    </cfRule>
  </conditionalFormatting>
  <conditionalFormatting sqref="D31">
    <cfRule type="cellIs" priority="19" dxfId="0" operator="lessThan" stopIfTrue="1">
      <formula>$E$31+$J$31+$K$31</formula>
    </cfRule>
    <cfRule type="cellIs" priority="20" dxfId="0" operator="greaterThan" stopIfTrue="1">
      <formula>$D$29</formula>
    </cfRule>
  </conditionalFormatting>
  <conditionalFormatting sqref="D35">
    <cfRule type="cellIs" priority="21" dxfId="0" operator="lessThan" stopIfTrue="1">
      <formula>$E$35+$J$35+$K$35</formula>
    </cfRule>
    <cfRule type="cellIs" priority="22" dxfId="0" operator="greaterThan" stopIfTrue="1">
      <formula>$D$33</formula>
    </cfRule>
  </conditionalFormatting>
  <conditionalFormatting sqref="L35">
    <cfRule type="cellIs" priority="23" dxfId="0" operator="lessThan" stopIfTrue="1">
      <formula>$M$35+$N$35</formula>
    </cfRule>
    <cfRule type="cellIs" priority="24" dxfId="0" operator="greaterThan" stopIfTrue="1">
      <formula>$L$33</formula>
    </cfRule>
  </conditionalFormatting>
  <conditionalFormatting sqref="F53:F59">
    <cfRule type="cellIs" priority="25" dxfId="0" operator="lessThan" stopIfTrue="1">
      <formula>G53</formula>
    </cfRule>
  </conditionalFormatting>
  <conditionalFormatting sqref="I53:I59 G32:G33">
    <cfRule type="cellIs" priority="26" dxfId="0" operator="greaterThan" stopIfTrue="1">
      <formula>F32</formula>
    </cfRule>
  </conditionalFormatting>
  <conditionalFormatting sqref="F69:F78 N69:N78">
    <cfRule type="cellIs" priority="27" dxfId="0" operator="lessThan" stopIfTrue="1">
      <formula>E69</formula>
    </cfRule>
  </conditionalFormatting>
  <conditionalFormatting sqref="G26">
    <cfRule type="cellIs" priority="28" dxfId="0" operator="greaterThan" stopIfTrue="1">
      <formula>$F$26</formula>
    </cfRule>
  </conditionalFormatting>
  <conditionalFormatting sqref="G28">
    <cfRule type="cellIs" priority="29" dxfId="0" operator="greaterThan" stopIfTrue="1">
      <formula>G26</formula>
    </cfRule>
    <cfRule type="cellIs" priority="30" dxfId="0" operator="greaterThan" stopIfTrue="1">
      <formula>$F$28</formula>
    </cfRule>
  </conditionalFormatting>
  <conditionalFormatting sqref="G29 F31">
    <cfRule type="cellIs" priority="31" dxfId="0" operator="greaterThan" stopIfTrue="1">
      <formula>$F$29</formula>
    </cfRule>
  </conditionalFormatting>
  <conditionalFormatting sqref="G35">
    <cfRule type="cellIs" priority="32" dxfId="0" operator="greaterThan" stopIfTrue="1">
      <formula>G33</formula>
    </cfRule>
    <cfRule type="cellIs" priority="33" dxfId="0" operator="greaterThan" stopIfTrue="1">
      <formula>$F$35</formula>
    </cfRule>
  </conditionalFormatting>
  <conditionalFormatting sqref="G31">
    <cfRule type="cellIs" priority="34" dxfId="0" operator="greaterThan" stopIfTrue="1">
      <formula>$F$31</formula>
    </cfRule>
    <cfRule type="cellIs" priority="35" dxfId="0" operator="greaterThan" stopIfTrue="1">
      <formula>$G$29</formula>
    </cfRule>
  </conditionalFormatting>
  <conditionalFormatting sqref="I31">
    <cfRule type="cellIs" priority="36" dxfId="0" operator="greaterThan" stopIfTrue="1">
      <formula>$I$29</formula>
    </cfRule>
  </conditionalFormatting>
  <conditionalFormatting sqref="J31">
    <cfRule type="cellIs" priority="37" dxfId="0" operator="greaterThan" stopIfTrue="1">
      <formula>$J$29</formula>
    </cfRule>
  </conditionalFormatting>
  <conditionalFormatting sqref="K31">
    <cfRule type="cellIs" priority="38" dxfId="0" operator="greaterThan" stopIfTrue="1">
      <formula>$K$29</formula>
    </cfRule>
  </conditionalFormatting>
  <conditionalFormatting sqref="H31">
    <cfRule type="cellIs" priority="39" dxfId="0" operator="greaterThan" stopIfTrue="1">
      <formula>$H$29</formula>
    </cfRule>
  </conditionalFormatting>
  <conditionalFormatting sqref="L31">
    <cfRule type="cellIs" priority="40" dxfId="0" operator="lessThan" stopIfTrue="1">
      <formula>$M$31+$N$31</formula>
    </cfRule>
    <cfRule type="cellIs" priority="41" dxfId="0" operator="greaterThan" stopIfTrue="1">
      <formula>$L$29</formula>
    </cfRule>
  </conditionalFormatting>
  <conditionalFormatting sqref="D32">
    <cfRule type="cellIs" priority="42" dxfId="0" operator="lessThan" stopIfTrue="1">
      <formula>$E$32+$J$32+$K$32</formula>
    </cfRule>
  </conditionalFormatting>
  <conditionalFormatting sqref="M26:N26">
    <cfRule type="cellIs" priority="43" dxfId="0" operator="greaterThan" stopIfTrue="1">
      <formula>$L$26</formula>
    </cfRule>
  </conditionalFormatting>
  <conditionalFormatting sqref="M28:N28">
    <cfRule type="cellIs" priority="44" dxfId="0" operator="greaterThan" stopIfTrue="1">
      <formula>M26</formula>
    </cfRule>
    <cfRule type="cellIs" priority="45" dxfId="0" operator="greaterThan" stopIfTrue="1">
      <formula>$L$28</formula>
    </cfRule>
  </conditionalFormatting>
  <conditionalFormatting sqref="M29:N29">
    <cfRule type="cellIs" priority="46" dxfId="0" operator="greaterThan" stopIfTrue="1">
      <formula>$L$29</formula>
    </cfRule>
  </conditionalFormatting>
  <conditionalFormatting sqref="M31:N31">
    <cfRule type="cellIs" priority="47" dxfId="0" operator="greaterThan" stopIfTrue="1">
      <formula>M29</formula>
    </cfRule>
    <cfRule type="cellIs" priority="48" dxfId="0" operator="greaterThan" stopIfTrue="1">
      <formula>$L$31</formula>
    </cfRule>
  </conditionalFormatting>
  <conditionalFormatting sqref="M32:N32">
    <cfRule type="cellIs" priority="49" dxfId="0" operator="greaterThan" stopIfTrue="1">
      <formula>$L$32</formula>
    </cfRule>
  </conditionalFormatting>
  <conditionalFormatting sqref="M33:N33">
    <cfRule type="cellIs" priority="50" dxfId="0" operator="greaterThan" stopIfTrue="1">
      <formula>$L$33</formula>
    </cfRule>
  </conditionalFormatting>
  <conditionalFormatting sqref="M35:N35">
    <cfRule type="cellIs" priority="51" dxfId="0" operator="greaterThan" stopIfTrue="1">
      <formula>M33</formula>
    </cfRule>
    <cfRule type="cellIs" priority="52" dxfId="0" operator="greaterThan" stopIfTrue="1">
      <formula>$L$35</formula>
    </cfRule>
  </conditionalFormatting>
  <dataValidations count="6">
    <dataValidation type="list" allowBlank="1" showInputMessage="1" showErrorMessage="1" error="nieprawidłowe oznaczenie instrumentu" sqref="B69">
      <formula1>INSTRUMENTY</formula1>
    </dataValidation>
    <dataValidation type="list" allowBlank="1" showInputMessage="1" showErrorMessage="1" sqref="B70:B78">
      <formula1>INSTRUMENTY</formula1>
    </dataValidation>
    <dataValidation type="date" operator="greaterThan" allowBlank="1" showInputMessage="1" showErrorMessage="1" errorTitle="Format daty" error="Wprowadz datę zgodnie z podanym formatem:&#10;4 cyfry roku-2 cyfry miesiąca-2cyfry dnia np:&#10;1999-07-04" sqref="E69:F78 M69:N78">
      <formula1>32874</formula1>
    </dataValidation>
    <dataValidation type="list" allowBlank="1" showInputMessage="1" showErrorMessage="1" sqref="K69:K78">
      <formula1>OPROCENTOWANIE</formula1>
    </dataValidation>
    <dataValidation type="list" allowBlank="1" showInputMessage="1" showErrorMessage="1" error="Wprowadzono zły kod waluty.&#10;Opis kodów waluty najdziesz na arkuszu LISTA" sqref="D69:D78 J69:J78">
      <formula1>WALUTA</formula1>
    </dataValidation>
    <dataValidation type="date" operator="greaterThanOrEqual" allowBlank="1" showInputMessage="1" showErrorMessage="1" error="Wprowadź datę dzisiejszą!" sqref="H41">
      <formula1>TODAY()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300" verticalDpi="300" orientation="landscape" paperSize="9" scale="75" r:id="rId3"/>
  <rowBreaks count="1" manualBreakCount="1">
    <brk id="43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showGridLines="0" workbookViewId="0" topLeftCell="C1">
      <selection activeCell="I20" sqref="I20"/>
    </sheetView>
  </sheetViews>
  <sheetFormatPr defaultColWidth="9.00390625" defaultRowHeight="12.75"/>
  <cols>
    <col min="1" max="1" width="15.25390625" style="0" customWidth="1"/>
    <col min="2" max="2" width="14.125" style="0" customWidth="1"/>
    <col min="3" max="3" width="14.25390625" style="0" customWidth="1"/>
    <col min="4" max="4" width="11.75390625" style="0" customWidth="1"/>
    <col min="5" max="5" width="12.625" style="0" customWidth="1"/>
    <col min="6" max="6" width="11.75390625" style="0" customWidth="1"/>
    <col min="7" max="7" width="12.625" style="0" customWidth="1"/>
    <col min="8" max="8" width="14.125" style="0" customWidth="1"/>
    <col min="9" max="9" width="12.625" style="0" customWidth="1"/>
    <col min="10" max="10" width="11.75390625" style="0" customWidth="1"/>
    <col min="11" max="11" width="12.75390625" style="0" customWidth="1"/>
    <col min="12" max="13" width="11.75390625" style="0" customWidth="1"/>
    <col min="14" max="14" width="13.125" style="0" customWidth="1"/>
  </cols>
  <sheetData>
    <row r="1" spans="1:14" ht="13.5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</row>
    <row r="2" spans="1:14" ht="12.75">
      <c r="A2" s="5" t="s">
        <v>1</v>
      </c>
      <c r="B2" s="12"/>
      <c r="C2" s="6"/>
      <c r="E2" s="7" t="s">
        <v>2</v>
      </c>
      <c r="L2" s="118" t="s">
        <v>274</v>
      </c>
      <c r="M2" s="116"/>
      <c r="N2" s="120"/>
    </row>
    <row r="3" spans="1:14" ht="12.75">
      <c r="A3" s="338" t="str">
        <f>+IF(ISBLANK('12-g.p.w.fund.cel.'!A3),"",+'12-g.p.w.fund.cel.'!A3)</f>
        <v>Urząd Miasta i Gminy Łosice</v>
      </c>
      <c r="B3" s="339"/>
      <c r="C3" s="8"/>
      <c r="F3" s="7" t="s">
        <v>3</v>
      </c>
      <c r="L3" s="321" t="s">
        <v>275</v>
      </c>
      <c r="M3" s="322"/>
      <c r="N3" s="323"/>
    </row>
    <row r="4" spans="1:14" ht="12.75">
      <c r="A4" s="338">
        <f>+IF(ISBLANK('12-g.p.w.fund.cel.'!A4),"",+'12-g.p.w.fund.cel.'!A4)</f>
      </c>
      <c r="B4" s="339"/>
      <c r="C4" s="8"/>
      <c r="L4" s="321" t="s">
        <v>276</v>
      </c>
      <c r="M4" s="322"/>
      <c r="N4" s="323"/>
    </row>
    <row r="5" spans="1:14" ht="12.75">
      <c r="A5" s="18" t="s">
        <v>4</v>
      </c>
      <c r="B5" s="204"/>
      <c r="C5" s="350" t="s">
        <v>373</v>
      </c>
      <c r="D5" s="366"/>
      <c r="E5" s="366"/>
      <c r="F5" s="366"/>
      <c r="G5" s="366"/>
      <c r="H5" s="366"/>
      <c r="I5" s="366"/>
      <c r="J5" s="366"/>
      <c r="K5" s="352"/>
      <c r="L5" s="212" t="s">
        <v>277</v>
      </c>
      <c r="M5" s="353" t="str">
        <f>+IF(ISBLANK('12-g.p.w.fund.cel.'!M5),"",+'12-g.p.w.fund.cel.'!M5)</f>
        <v>WARSZAWA</v>
      </c>
      <c r="N5" s="354"/>
    </row>
    <row r="6" spans="1:14" ht="27" customHeight="1" thickBot="1">
      <c r="A6" s="340" t="str">
        <f>+IF(ISBLANK('12-g.p.w.fund.cel.'!A6),"",+'12-g.p.w.fund.cel.'!A6)</f>
        <v>08-200 Łosice , ul. Piłsudskiego6</v>
      </c>
      <c r="B6" s="341"/>
      <c r="C6" s="8"/>
      <c r="E6" s="11"/>
      <c r="L6" s="8"/>
      <c r="M6" s="9"/>
      <c r="N6" s="10"/>
    </row>
    <row r="7" spans="1:14" ht="12.75">
      <c r="A7" s="202" t="s">
        <v>6</v>
      </c>
      <c r="B7" s="203"/>
      <c r="C7" s="8"/>
      <c r="L7" s="8"/>
      <c r="M7" s="9"/>
      <c r="N7" s="10"/>
    </row>
    <row r="8" spans="1:14" ht="13.5" thickBot="1">
      <c r="A8" s="359">
        <f>+IF(ISBLANK('12-g.p.w.fund.cel.'!A8),"",+'12-g.p.w.fund.cel.'!A8)</f>
        <v>30237405</v>
      </c>
      <c r="B8" s="360"/>
      <c r="C8" s="13"/>
      <c r="D8" s="14"/>
      <c r="E8" s="15" t="s">
        <v>7</v>
      </c>
      <c r="F8" s="15"/>
      <c r="G8" s="15"/>
      <c r="H8" s="208">
        <v>1</v>
      </c>
      <c r="I8" s="16" t="s">
        <v>8</v>
      </c>
      <c r="J8" s="16" t="s">
        <v>9</v>
      </c>
      <c r="K8" s="205">
        <f>+IF(ISBLANK('12-g.p.w.fund.cel.'!K8),"",+'12-g.p.w.fund.cel.'!K8)</f>
        <v>2005</v>
      </c>
      <c r="L8" s="18"/>
      <c r="M8" s="9"/>
      <c r="N8" s="10"/>
    </row>
    <row r="9" spans="1:14" ht="12.75">
      <c r="A9" s="19" t="s">
        <v>10</v>
      </c>
      <c r="B9" s="20"/>
      <c r="C9" s="361" t="str">
        <f>+IF(ISBLANK('12-g.p.w.fund.cel.'!C9),"",+'12-g.p.w.fund.cel.'!C9)</f>
        <v>MAZOWIECKIE</v>
      </c>
      <c r="D9" s="361"/>
      <c r="E9" s="362"/>
      <c r="F9" s="21"/>
      <c r="G9" s="22"/>
      <c r="H9" s="23" t="s">
        <v>11</v>
      </c>
      <c r="I9" s="22"/>
      <c r="J9" s="22"/>
      <c r="K9" s="24"/>
      <c r="L9" s="8"/>
      <c r="M9" s="9"/>
      <c r="N9" s="10"/>
    </row>
    <row r="10" spans="1:14" ht="12.75">
      <c r="A10" s="19" t="s">
        <v>12</v>
      </c>
      <c r="B10" s="20"/>
      <c r="C10" s="355" t="str">
        <f>+IF(ISBLANK('12-g.p.w.fund.cel.'!C10),"",+'12-g.p.w.fund.cel.'!C10)</f>
        <v>Łosicki</v>
      </c>
      <c r="D10" s="355"/>
      <c r="E10" s="356"/>
      <c r="F10" s="25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7" t="s">
        <v>18</v>
      </c>
      <c r="L10" s="8"/>
      <c r="M10" s="9"/>
      <c r="N10" s="10"/>
    </row>
    <row r="11" spans="1:14" ht="13.5" thickBot="1">
      <c r="A11" s="28" t="s">
        <v>19</v>
      </c>
      <c r="B11" s="15"/>
      <c r="C11" s="357" t="str">
        <f>+IF(ISBLANK('12-g.p.w.fund.cel.'!C11),"",+'12-g.p.w.fund.cel.'!C11)</f>
        <v>Łosice</v>
      </c>
      <c r="D11" s="357"/>
      <c r="E11" s="358"/>
      <c r="F11" s="206">
        <f>+IF(ISBLANK('12-g.p.w.fund.cel.'!F11),"",+'12-g.p.w.fund.cel.'!F11)</f>
        <v>14</v>
      </c>
      <c r="G11" s="207">
        <f>+IF(ISBLANK('12-g.p.w.fund.cel.'!G11),"",+'12-g.p.w.fund.cel.'!G11)</f>
        <v>10</v>
      </c>
      <c r="H11" s="207">
        <f>+IF(ISBLANK('12-g.p.w.fund.cel.'!H11),"",+'12-g.p.w.fund.cel.'!H11)</f>
        <v>2</v>
      </c>
      <c r="I11" s="207">
        <f>+IF(ISBLANK('12-g.p.w.fund.cel.'!I11),"",+'12-g.p.w.fund.cel.'!I11)</f>
        <v>3</v>
      </c>
      <c r="J11" s="29"/>
      <c r="K11" s="30">
        <v>82</v>
      </c>
      <c r="L11" s="31"/>
      <c r="M11" s="14"/>
      <c r="N11" s="32"/>
    </row>
    <row r="12" spans="1:14" s="117" customFormat="1" ht="12.75">
      <c r="A12" s="116"/>
      <c r="B12" s="116"/>
      <c r="C12" s="116"/>
      <c r="D12" s="116"/>
      <c r="E12" s="144"/>
      <c r="F12" s="116"/>
      <c r="G12" s="116"/>
      <c r="H12" s="116"/>
      <c r="I12" s="144"/>
      <c r="J12" s="145"/>
      <c r="K12" s="116"/>
      <c r="L12" s="116"/>
      <c r="M12" s="116"/>
      <c r="N12" s="144"/>
    </row>
    <row r="13" spans="1:14" s="117" customFormat="1" ht="15.75">
      <c r="A13" s="146" t="s">
        <v>20</v>
      </c>
      <c r="B13" s="146"/>
      <c r="M13" s="122"/>
      <c r="N13" s="122"/>
    </row>
    <row r="14" s="117" customFormat="1" ht="13.5" thickBot="1"/>
    <row r="15" spans="1:14" s="117" customFormat="1" ht="12.75">
      <c r="A15" s="119"/>
      <c r="B15" s="120"/>
      <c r="C15" s="147"/>
      <c r="D15" s="148" t="s">
        <v>21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9"/>
    </row>
    <row r="16" spans="1:14" s="117" customFormat="1" ht="14.25">
      <c r="A16" s="121"/>
      <c r="B16" s="123"/>
      <c r="C16" s="150" t="s">
        <v>22</v>
      </c>
      <c r="D16" s="151"/>
      <c r="E16" s="151"/>
      <c r="F16" s="151"/>
      <c r="G16" s="152"/>
      <c r="H16" s="153" t="s">
        <v>23</v>
      </c>
      <c r="I16" s="151"/>
      <c r="J16" s="151"/>
      <c r="K16" s="151"/>
      <c r="L16" s="154"/>
      <c r="M16" s="153" t="s">
        <v>24</v>
      </c>
      <c r="N16" s="155"/>
    </row>
    <row r="17" spans="1:14" s="117" customFormat="1" ht="12.75">
      <c r="A17" s="156" t="s">
        <v>25</v>
      </c>
      <c r="B17" s="157"/>
      <c r="C17" s="150" t="s">
        <v>26</v>
      </c>
      <c r="D17" s="158"/>
      <c r="E17" s="151" t="s">
        <v>27</v>
      </c>
      <c r="F17" s="151"/>
      <c r="G17" s="151"/>
      <c r="H17" s="151"/>
      <c r="I17" s="151"/>
      <c r="J17" s="151"/>
      <c r="K17" s="151"/>
      <c r="L17" s="159"/>
      <c r="M17" s="151" t="s">
        <v>28</v>
      </c>
      <c r="N17" s="155"/>
    </row>
    <row r="18" spans="1:14" s="117" customFormat="1" ht="12.75">
      <c r="A18" s="121"/>
      <c r="B18" s="123"/>
      <c r="C18" s="150" t="s">
        <v>29</v>
      </c>
      <c r="D18" s="158"/>
      <c r="E18" s="160" t="s">
        <v>30</v>
      </c>
      <c r="F18" s="151" t="s">
        <v>31</v>
      </c>
      <c r="G18" s="151"/>
      <c r="H18" s="151"/>
      <c r="I18" s="151"/>
      <c r="J18" s="161" t="s">
        <v>32</v>
      </c>
      <c r="K18" s="161" t="s">
        <v>33</v>
      </c>
      <c r="L18" s="162"/>
      <c r="M18" s="161" t="s">
        <v>34</v>
      </c>
      <c r="N18" s="163" t="s">
        <v>35</v>
      </c>
    </row>
    <row r="19" spans="1:14" s="117" customFormat="1" ht="12.75">
      <c r="A19" s="121"/>
      <c r="B19" s="123"/>
      <c r="C19" s="164" t="s">
        <v>36</v>
      </c>
      <c r="D19" s="165" t="s">
        <v>29</v>
      </c>
      <c r="E19" s="160" t="s">
        <v>37</v>
      </c>
      <c r="F19" s="160" t="s">
        <v>30</v>
      </c>
      <c r="G19" s="158" t="s">
        <v>38</v>
      </c>
      <c r="H19" s="161" t="s">
        <v>39</v>
      </c>
      <c r="I19" s="161" t="s">
        <v>30</v>
      </c>
      <c r="J19" s="160" t="s">
        <v>40</v>
      </c>
      <c r="K19" s="160" t="s">
        <v>41</v>
      </c>
      <c r="L19" s="166" t="s">
        <v>29</v>
      </c>
      <c r="M19" s="160" t="s">
        <v>42</v>
      </c>
      <c r="N19" s="167" t="s">
        <v>43</v>
      </c>
    </row>
    <row r="20" spans="1:14" s="117" customFormat="1" ht="12.75">
      <c r="A20" s="121"/>
      <c r="B20" s="123"/>
      <c r="C20" s="168"/>
      <c r="D20" s="158"/>
      <c r="E20" s="160" t="s">
        <v>44</v>
      </c>
      <c r="F20" s="160" t="s">
        <v>45</v>
      </c>
      <c r="G20" s="161" t="s">
        <v>46</v>
      </c>
      <c r="H20" s="160" t="s">
        <v>47</v>
      </c>
      <c r="I20" s="160" t="s">
        <v>48</v>
      </c>
      <c r="J20" s="169"/>
      <c r="K20" s="169"/>
      <c r="L20" s="162"/>
      <c r="M20" s="160" t="s">
        <v>49</v>
      </c>
      <c r="N20" s="170" t="s">
        <v>50</v>
      </c>
    </row>
    <row r="21" spans="1:14" s="117" customFormat="1" ht="12.75">
      <c r="A21" s="121"/>
      <c r="B21" s="123"/>
      <c r="C21" s="168"/>
      <c r="D21" s="158"/>
      <c r="E21" s="171" t="s">
        <v>51</v>
      </c>
      <c r="F21" s="169"/>
      <c r="G21" s="160" t="s">
        <v>52</v>
      </c>
      <c r="H21" s="169"/>
      <c r="I21" s="160" t="s">
        <v>53</v>
      </c>
      <c r="J21" s="169"/>
      <c r="K21" s="169"/>
      <c r="L21" s="162"/>
      <c r="M21" s="169"/>
      <c r="N21" s="170" t="s">
        <v>54</v>
      </c>
    </row>
    <row r="22" spans="1:14" s="117" customFormat="1" ht="13.5" thickBot="1">
      <c r="A22" s="142"/>
      <c r="B22" s="143"/>
      <c r="C22" s="172"/>
      <c r="D22" s="173"/>
      <c r="E22" s="174"/>
      <c r="F22" s="174"/>
      <c r="G22" s="174"/>
      <c r="H22" s="174"/>
      <c r="I22" s="174"/>
      <c r="J22" s="174"/>
      <c r="K22" s="174"/>
      <c r="L22" s="175"/>
      <c r="M22" s="174"/>
      <c r="N22" s="176"/>
    </row>
    <row r="23" spans="1:14" s="117" customFormat="1" ht="13.5" thickBot="1">
      <c r="A23" s="334">
        <v>1</v>
      </c>
      <c r="B23" s="335"/>
      <c r="C23" s="177">
        <v>2</v>
      </c>
      <c r="D23" s="178">
        <v>3</v>
      </c>
      <c r="E23" s="179">
        <v>4</v>
      </c>
      <c r="F23" s="179">
        <v>5</v>
      </c>
      <c r="G23" s="179">
        <v>6</v>
      </c>
      <c r="H23" s="179">
        <v>7</v>
      </c>
      <c r="I23" s="179">
        <v>8</v>
      </c>
      <c r="J23" s="179">
        <v>9</v>
      </c>
      <c r="K23" s="179">
        <v>10</v>
      </c>
      <c r="L23" s="180">
        <v>11</v>
      </c>
      <c r="M23" s="179">
        <v>12</v>
      </c>
      <c r="N23" s="181">
        <v>13</v>
      </c>
    </row>
    <row r="24" spans="1:14" s="117" customFormat="1" ht="12.75">
      <c r="A24" s="313" t="s">
        <v>55</v>
      </c>
      <c r="B24" s="314"/>
      <c r="C24" s="33">
        <f aca="true" t="shared" si="0" ref="C24:N24">C26+C29+C32+C33</f>
        <v>0</v>
      </c>
      <c r="D24" s="33">
        <f t="shared" si="0"/>
        <v>0</v>
      </c>
      <c r="E24" s="34">
        <f t="shared" si="0"/>
        <v>0</v>
      </c>
      <c r="F24" s="34">
        <f t="shared" si="0"/>
        <v>0</v>
      </c>
      <c r="G24" s="34">
        <f t="shared" si="0"/>
        <v>0</v>
      </c>
      <c r="H24" s="34">
        <f t="shared" si="0"/>
        <v>0</v>
      </c>
      <c r="I24" s="34">
        <f t="shared" si="0"/>
        <v>0</v>
      </c>
      <c r="J24" s="34">
        <f t="shared" si="0"/>
        <v>0</v>
      </c>
      <c r="K24" s="34">
        <f t="shared" si="0"/>
        <v>0</v>
      </c>
      <c r="L24" s="33">
        <f t="shared" si="0"/>
        <v>0</v>
      </c>
      <c r="M24" s="34">
        <f t="shared" si="0"/>
        <v>0</v>
      </c>
      <c r="N24" s="35">
        <f t="shared" si="0"/>
        <v>0</v>
      </c>
    </row>
    <row r="25" spans="1:14" s="117" customFormat="1" ht="12.75">
      <c r="A25" s="182" t="s">
        <v>56</v>
      </c>
      <c r="B25" s="183"/>
      <c r="C25" s="184"/>
      <c r="D25" s="184"/>
      <c r="E25" s="185"/>
      <c r="F25" s="185"/>
      <c r="G25" s="185"/>
      <c r="H25" s="185"/>
      <c r="I25" s="185"/>
      <c r="J25" s="185"/>
      <c r="K25" s="185"/>
      <c r="L25" s="184"/>
      <c r="M25" s="185"/>
      <c r="N25" s="186"/>
    </row>
    <row r="26" spans="1:14" s="117" customFormat="1" ht="12.75">
      <c r="A26" s="130" t="s">
        <v>57</v>
      </c>
      <c r="B26" s="187"/>
      <c r="C26" s="36">
        <f>D26+L26</f>
        <v>0</v>
      </c>
      <c r="D26" s="37">
        <v>0</v>
      </c>
      <c r="E26" s="38">
        <f>F26+H26+I26</f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7">
        <v>0</v>
      </c>
      <c r="M26" s="39">
        <v>0</v>
      </c>
      <c r="N26" s="40">
        <v>0</v>
      </c>
    </row>
    <row r="27" spans="1:14" s="117" customFormat="1" ht="12.75">
      <c r="A27" s="182" t="s">
        <v>58</v>
      </c>
      <c r="B27" s="183"/>
      <c r="C27" s="41"/>
      <c r="D27" s="188"/>
      <c r="E27" s="42"/>
      <c r="F27" s="189"/>
      <c r="G27" s="189"/>
      <c r="H27" s="189"/>
      <c r="I27" s="189"/>
      <c r="J27" s="189"/>
      <c r="K27" s="189"/>
      <c r="L27" s="190"/>
      <c r="M27" s="189"/>
      <c r="N27" s="191"/>
    </row>
    <row r="28" spans="1:14" s="117" customFormat="1" ht="12.75">
      <c r="A28" s="192" t="s">
        <v>59</v>
      </c>
      <c r="B28" s="193"/>
      <c r="C28" s="43">
        <f aca="true" t="shared" si="1" ref="C28:C35">D28+L28</f>
        <v>0</v>
      </c>
      <c r="D28" s="44">
        <v>0</v>
      </c>
      <c r="E28" s="45">
        <f aca="true" t="shared" si="2" ref="E28:E35">F28+H28+I28</f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4">
        <v>0</v>
      </c>
      <c r="M28" s="46">
        <v>0</v>
      </c>
      <c r="N28" s="47">
        <v>0</v>
      </c>
    </row>
    <row r="29" spans="1:14" s="117" customFormat="1" ht="12.75">
      <c r="A29" s="130" t="s">
        <v>60</v>
      </c>
      <c r="B29" s="187"/>
      <c r="C29" s="48">
        <f t="shared" si="1"/>
        <v>0</v>
      </c>
      <c r="D29" s="49">
        <v>0</v>
      </c>
      <c r="E29" s="50">
        <f t="shared" si="2"/>
        <v>0</v>
      </c>
      <c r="F29" s="51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49">
        <v>0</v>
      </c>
      <c r="M29" s="51">
        <v>0</v>
      </c>
      <c r="N29" s="52">
        <v>0</v>
      </c>
    </row>
    <row r="30" spans="1:14" s="117" customFormat="1" ht="12.75">
      <c r="A30" s="182" t="s">
        <v>58</v>
      </c>
      <c r="B30" s="183"/>
      <c r="C30" s="41"/>
      <c r="D30" s="188"/>
      <c r="E30" s="42"/>
      <c r="F30" s="189"/>
      <c r="G30" s="189"/>
      <c r="H30" s="189"/>
      <c r="I30" s="189"/>
      <c r="J30" s="189"/>
      <c r="K30" s="189"/>
      <c r="L30" s="190"/>
      <c r="M30" s="189"/>
      <c r="N30" s="191"/>
    </row>
    <row r="31" spans="1:14" s="117" customFormat="1" ht="12.75">
      <c r="A31" s="192" t="s">
        <v>61</v>
      </c>
      <c r="B31" s="193"/>
      <c r="C31" s="43">
        <f t="shared" si="1"/>
        <v>0</v>
      </c>
      <c r="D31" s="44">
        <v>0</v>
      </c>
      <c r="E31" s="45">
        <f t="shared" si="2"/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4">
        <v>0</v>
      </c>
      <c r="M31" s="46">
        <v>0</v>
      </c>
      <c r="N31" s="47">
        <v>0</v>
      </c>
    </row>
    <row r="32" spans="1:14" s="117" customFormat="1" ht="12.75">
      <c r="A32" s="192" t="s">
        <v>370</v>
      </c>
      <c r="B32" s="193"/>
      <c r="C32" s="43">
        <f t="shared" si="1"/>
        <v>0</v>
      </c>
      <c r="D32" s="44">
        <v>0</v>
      </c>
      <c r="E32" s="45">
        <f t="shared" si="2"/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4">
        <v>0</v>
      </c>
      <c r="M32" s="46">
        <v>0</v>
      </c>
      <c r="N32" s="47">
        <v>0</v>
      </c>
    </row>
    <row r="33" spans="1:14" s="117" customFormat="1" ht="12.75">
      <c r="A33" s="130" t="s">
        <v>63</v>
      </c>
      <c r="B33" s="187"/>
      <c r="C33" s="48">
        <f t="shared" si="1"/>
        <v>0</v>
      </c>
      <c r="D33" s="49">
        <v>0</v>
      </c>
      <c r="E33" s="50">
        <f t="shared" si="2"/>
        <v>0</v>
      </c>
      <c r="F33" s="51">
        <v>0</v>
      </c>
      <c r="G33" s="51">
        <v>0</v>
      </c>
      <c r="H33" s="51">
        <v>0</v>
      </c>
      <c r="I33" s="51">
        <v>0</v>
      </c>
      <c r="J33" s="51">
        <v>0</v>
      </c>
      <c r="K33" s="51">
        <v>0</v>
      </c>
      <c r="L33" s="49">
        <v>0</v>
      </c>
      <c r="M33" s="51">
        <v>0</v>
      </c>
      <c r="N33" s="52">
        <v>0</v>
      </c>
    </row>
    <row r="34" spans="1:14" s="117" customFormat="1" ht="12.75">
      <c r="A34" s="182" t="s">
        <v>64</v>
      </c>
      <c r="B34" s="183"/>
      <c r="C34" s="41"/>
      <c r="D34" s="188"/>
      <c r="E34" s="42"/>
      <c r="F34" s="189"/>
      <c r="G34" s="189"/>
      <c r="H34" s="189"/>
      <c r="I34" s="189"/>
      <c r="J34" s="189"/>
      <c r="K34" s="189"/>
      <c r="L34" s="190"/>
      <c r="M34" s="189"/>
      <c r="N34" s="191"/>
    </row>
    <row r="35" spans="1:14" s="117" customFormat="1" ht="13.5" thickBot="1">
      <c r="A35" s="139" t="s">
        <v>65</v>
      </c>
      <c r="B35" s="194"/>
      <c r="C35" s="53">
        <f t="shared" si="1"/>
        <v>0</v>
      </c>
      <c r="D35" s="54">
        <v>0</v>
      </c>
      <c r="E35" s="55">
        <f t="shared" si="2"/>
        <v>0</v>
      </c>
      <c r="F35" s="56">
        <v>0</v>
      </c>
      <c r="G35" s="56">
        <v>0</v>
      </c>
      <c r="H35" s="56">
        <v>0</v>
      </c>
      <c r="I35" s="56">
        <v>0</v>
      </c>
      <c r="J35" s="56">
        <v>0</v>
      </c>
      <c r="K35" s="56">
        <v>0</v>
      </c>
      <c r="L35" s="54">
        <v>0</v>
      </c>
      <c r="M35" s="56">
        <v>0</v>
      </c>
      <c r="N35" s="57">
        <v>0</v>
      </c>
    </row>
    <row r="36" s="117" customFormat="1" ht="12.75"/>
    <row r="37" s="117" customFormat="1" ht="12.75"/>
    <row r="38" s="117" customFormat="1" ht="12.75"/>
    <row r="39" s="117" customFormat="1" ht="12.75"/>
    <row r="40" s="117" customFormat="1" ht="12.75"/>
    <row r="41" s="117" customFormat="1" ht="12.75" customHeight="1">
      <c r="H41" s="239"/>
    </row>
    <row r="42" spans="1:11" s="117" customFormat="1" ht="6" customHeight="1">
      <c r="A42" s="117" t="s">
        <v>210</v>
      </c>
      <c r="E42" s="117" t="s">
        <v>211</v>
      </c>
      <c r="H42" s="117" t="s">
        <v>211</v>
      </c>
      <c r="K42" s="117" t="s">
        <v>212</v>
      </c>
    </row>
    <row r="43" spans="1:11" s="117" customFormat="1" ht="12.75">
      <c r="A43" s="117" t="s">
        <v>213</v>
      </c>
      <c r="E43" s="117" t="s">
        <v>214</v>
      </c>
      <c r="H43" s="117" t="s">
        <v>215</v>
      </c>
      <c r="I43" s="117" t="s">
        <v>412</v>
      </c>
      <c r="K43" s="117" t="s">
        <v>216</v>
      </c>
    </row>
    <row r="44" s="117" customFormat="1" ht="12.75"/>
    <row r="45" spans="1:13" s="117" customFormat="1" ht="15.75">
      <c r="A45" s="58" t="s">
        <v>66</v>
      </c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s="117" customFormat="1" ht="13.5" thickBo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s="117" customFormat="1" ht="12.75">
      <c r="A47" s="61"/>
      <c r="B47" s="60"/>
      <c r="C47" s="60"/>
      <c r="D47" s="60"/>
      <c r="E47" s="60"/>
      <c r="F47" s="61"/>
      <c r="G47" s="62" t="s">
        <v>28</v>
      </c>
      <c r="H47" s="62"/>
      <c r="I47" s="62"/>
      <c r="J47" s="62"/>
      <c r="K47" s="63"/>
      <c r="L47" s="59"/>
      <c r="M47" s="64"/>
    </row>
    <row r="48" spans="1:13" s="117" customFormat="1" ht="12.75">
      <c r="A48" s="70"/>
      <c r="B48" s="105"/>
      <c r="C48" s="105"/>
      <c r="D48" s="105"/>
      <c r="E48" s="105"/>
      <c r="F48" s="65" t="s">
        <v>67</v>
      </c>
      <c r="G48" s="66" t="s">
        <v>68</v>
      </c>
      <c r="H48" s="67" t="s">
        <v>69</v>
      </c>
      <c r="I48" s="67"/>
      <c r="J48" s="67"/>
      <c r="K48" s="68"/>
      <c r="L48" s="59"/>
      <c r="M48" s="59"/>
    </row>
    <row r="49" spans="1:13" s="117" customFormat="1" ht="12.75">
      <c r="A49" s="315" t="s">
        <v>70</v>
      </c>
      <c r="B49" s="316"/>
      <c r="C49" s="316"/>
      <c r="D49" s="316"/>
      <c r="E49" s="317"/>
      <c r="F49" s="70"/>
      <c r="G49" s="66" t="s">
        <v>37</v>
      </c>
      <c r="H49" s="66" t="s">
        <v>71</v>
      </c>
      <c r="I49" s="71" t="s">
        <v>28</v>
      </c>
      <c r="J49" s="72" t="s">
        <v>72</v>
      </c>
      <c r="K49" s="69" t="s">
        <v>73</v>
      </c>
      <c r="L49" s="59"/>
      <c r="M49" s="59"/>
    </row>
    <row r="50" spans="1:13" s="117" customFormat="1" ht="12.75">
      <c r="A50" s="70"/>
      <c r="B50" s="105"/>
      <c r="C50" s="105"/>
      <c r="D50" s="105"/>
      <c r="E50" s="105"/>
      <c r="F50" s="70"/>
      <c r="G50" s="72" t="s">
        <v>44</v>
      </c>
      <c r="H50" s="73"/>
      <c r="I50" s="74" t="s">
        <v>46</v>
      </c>
      <c r="J50" s="73"/>
      <c r="K50" s="75"/>
      <c r="L50" s="59"/>
      <c r="M50" s="59"/>
    </row>
    <row r="51" spans="1:13" s="117" customFormat="1" ht="13.5" thickBot="1">
      <c r="A51" s="70"/>
      <c r="B51" s="105"/>
      <c r="C51" s="105"/>
      <c r="D51" s="105"/>
      <c r="E51" s="105"/>
      <c r="F51" s="76"/>
      <c r="G51" s="77" t="s">
        <v>74</v>
      </c>
      <c r="H51" s="78"/>
      <c r="I51" s="79" t="s">
        <v>52</v>
      </c>
      <c r="J51" s="78"/>
      <c r="K51" s="80"/>
      <c r="L51" s="59"/>
      <c r="M51" s="59"/>
    </row>
    <row r="52" spans="1:13" s="117" customFormat="1" ht="13.5" thickBot="1">
      <c r="A52" s="318">
        <v>1</v>
      </c>
      <c r="B52" s="319"/>
      <c r="C52" s="319"/>
      <c r="D52" s="319"/>
      <c r="E52" s="320"/>
      <c r="F52" s="82">
        <v>2</v>
      </c>
      <c r="G52" s="83">
        <v>3</v>
      </c>
      <c r="H52" s="83">
        <v>4</v>
      </c>
      <c r="I52" s="83">
        <v>5</v>
      </c>
      <c r="J52" s="83">
        <v>6</v>
      </c>
      <c r="K52" s="84">
        <v>7</v>
      </c>
      <c r="L52" s="59"/>
      <c r="M52" s="59"/>
    </row>
    <row r="53" spans="1:13" s="117" customFormat="1" ht="27" customHeight="1">
      <c r="A53" s="310" t="s">
        <v>75</v>
      </c>
      <c r="B53" s="311"/>
      <c r="C53" s="311"/>
      <c r="D53" s="311"/>
      <c r="E53" s="312"/>
      <c r="F53" s="222">
        <v>0</v>
      </c>
      <c r="G53" s="223">
        <f>H53+J53+K53</f>
        <v>0</v>
      </c>
      <c r="H53" s="224">
        <v>0</v>
      </c>
      <c r="I53" s="224">
        <v>0</v>
      </c>
      <c r="J53" s="224">
        <v>0</v>
      </c>
      <c r="K53" s="225">
        <v>0</v>
      </c>
      <c r="L53" s="59"/>
      <c r="M53" s="59"/>
    </row>
    <row r="54" spans="1:13" s="117" customFormat="1" ht="27" customHeight="1">
      <c r="A54" s="310" t="s">
        <v>76</v>
      </c>
      <c r="B54" s="311"/>
      <c r="C54" s="311"/>
      <c r="D54" s="311"/>
      <c r="E54" s="312"/>
      <c r="F54" s="226">
        <v>0</v>
      </c>
      <c r="G54" s="227">
        <f aca="true" t="shared" si="3" ref="G54:G59">H54+J54+K54</f>
        <v>0</v>
      </c>
      <c r="H54" s="228">
        <v>0</v>
      </c>
      <c r="I54" s="228">
        <v>0</v>
      </c>
      <c r="J54" s="228">
        <v>0</v>
      </c>
      <c r="K54" s="229">
        <v>0</v>
      </c>
      <c r="L54" s="59"/>
      <c r="M54" s="59"/>
    </row>
    <row r="55" spans="1:13" s="117" customFormat="1" ht="27" customHeight="1">
      <c r="A55" s="310" t="s">
        <v>77</v>
      </c>
      <c r="B55" s="311"/>
      <c r="C55" s="311"/>
      <c r="D55" s="311"/>
      <c r="E55" s="312"/>
      <c r="F55" s="226">
        <v>0</v>
      </c>
      <c r="G55" s="227">
        <f t="shared" si="3"/>
        <v>0</v>
      </c>
      <c r="H55" s="228">
        <v>0</v>
      </c>
      <c r="I55" s="228">
        <v>0</v>
      </c>
      <c r="J55" s="228">
        <v>0</v>
      </c>
      <c r="K55" s="229">
        <v>0</v>
      </c>
      <c r="L55" s="59"/>
      <c r="M55" s="59"/>
    </row>
    <row r="56" spans="1:13" s="117" customFormat="1" ht="27" customHeight="1">
      <c r="A56" s="310" t="s">
        <v>78</v>
      </c>
      <c r="B56" s="311"/>
      <c r="C56" s="311"/>
      <c r="D56" s="311"/>
      <c r="E56" s="312"/>
      <c r="F56" s="226">
        <v>0</v>
      </c>
      <c r="G56" s="227">
        <f t="shared" si="3"/>
        <v>0</v>
      </c>
      <c r="H56" s="228">
        <v>0</v>
      </c>
      <c r="I56" s="228">
        <v>0</v>
      </c>
      <c r="J56" s="228">
        <v>0</v>
      </c>
      <c r="K56" s="229">
        <v>0</v>
      </c>
      <c r="L56" s="59"/>
      <c r="M56" s="59"/>
    </row>
    <row r="57" spans="1:13" s="117" customFormat="1" ht="27" customHeight="1">
      <c r="A57" s="310" t="s">
        <v>79</v>
      </c>
      <c r="B57" s="311"/>
      <c r="C57" s="311"/>
      <c r="D57" s="311"/>
      <c r="E57" s="312"/>
      <c r="F57" s="226">
        <v>0</v>
      </c>
      <c r="G57" s="227">
        <f t="shared" si="3"/>
        <v>0</v>
      </c>
      <c r="H57" s="228">
        <v>0</v>
      </c>
      <c r="I57" s="228">
        <v>0</v>
      </c>
      <c r="J57" s="228">
        <v>0</v>
      </c>
      <c r="K57" s="229">
        <v>0</v>
      </c>
      <c r="L57" s="59"/>
      <c r="M57" s="59"/>
    </row>
    <row r="58" spans="1:13" s="117" customFormat="1" ht="27" customHeight="1">
      <c r="A58" s="310" t="s">
        <v>80</v>
      </c>
      <c r="B58" s="311"/>
      <c r="C58" s="311"/>
      <c r="D58" s="311"/>
      <c r="E58" s="312"/>
      <c r="F58" s="226">
        <v>0</v>
      </c>
      <c r="G58" s="227">
        <f t="shared" si="3"/>
        <v>0</v>
      </c>
      <c r="H58" s="228">
        <v>0</v>
      </c>
      <c r="I58" s="228">
        <v>0</v>
      </c>
      <c r="J58" s="228">
        <v>0</v>
      </c>
      <c r="K58" s="229">
        <v>0</v>
      </c>
      <c r="L58" s="59"/>
      <c r="M58" s="59"/>
    </row>
    <row r="59" spans="1:13" s="117" customFormat="1" ht="27" customHeight="1" thickBot="1">
      <c r="A59" s="303" t="s">
        <v>81</v>
      </c>
      <c r="B59" s="326"/>
      <c r="C59" s="326"/>
      <c r="D59" s="326"/>
      <c r="E59" s="327"/>
      <c r="F59" s="230">
        <v>0</v>
      </c>
      <c r="G59" s="231">
        <f t="shared" si="3"/>
        <v>0</v>
      </c>
      <c r="H59" s="232">
        <v>0</v>
      </c>
      <c r="I59" s="232">
        <v>0</v>
      </c>
      <c r="J59" s="232">
        <v>0</v>
      </c>
      <c r="K59" s="233">
        <v>0</v>
      </c>
      <c r="L59" s="59"/>
      <c r="M59" s="59"/>
    </row>
    <row r="60" spans="1:13" s="117" customFormat="1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s="117" customFormat="1" ht="15.75">
      <c r="A61" s="58" t="s">
        <v>82</v>
      </c>
      <c r="B61" s="58"/>
      <c r="C61" s="59"/>
      <c r="D61" s="59"/>
      <c r="E61" s="59"/>
      <c r="F61" s="59"/>
      <c r="G61" s="59"/>
      <c r="H61" s="58" t="s">
        <v>83</v>
      </c>
      <c r="I61" s="58"/>
      <c r="J61" s="59"/>
      <c r="K61" s="59"/>
      <c r="L61" s="59"/>
      <c r="M61" s="59"/>
    </row>
    <row r="62" spans="1:13" s="117" customFormat="1" ht="13.5" thickBo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spans="1:14" s="117" customFormat="1" ht="12.75">
      <c r="A63" s="85"/>
      <c r="B63" s="85"/>
      <c r="C63" s="85" t="s">
        <v>84</v>
      </c>
      <c r="D63" s="85"/>
      <c r="E63" s="85"/>
      <c r="F63" s="86"/>
      <c r="G63" s="59"/>
      <c r="H63" s="85"/>
      <c r="I63" s="85"/>
      <c r="J63" s="85"/>
      <c r="K63" s="87"/>
      <c r="L63" s="120"/>
      <c r="M63" s="85"/>
      <c r="N63" s="86"/>
    </row>
    <row r="64" spans="1:14" s="117" customFormat="1" ht="12.75">
      <c r="A64" s="88" t="s">
        <v>85</v>
      </c>
      <c r="B64" s="88" t="s">
        <v>86</v>
      </c>
      <c r="C64" s="88" t="s">
        <v>87</v>
      </c>
      <c r="D64" s="88" t="s">
        <v>88</v>
      </c>
      <c r="E64" s="88" t="s">
        <v>89</v>
      </c>
      <c r="F64" s="69" t="s">
        <v>90</v>
      </c>
      <c r="G64" s="59"/>
      <c r="H64" s="88" t="s">
        <v>85</v>
      </c>
      <c r="I64" s="88" t="s">
        <v>84</v>
      </c>
      <c r="J64" s="88" t="s">
        <v>91</v>
      </c>
      <c r="K64" s="65" t="s">
        <v>92</v>
      </c>
      <c r="L64" s="123"/>
      <c r="M64" s="88" t="s">
        <v>89</v>
      </c>
      <c r="N64" s="69" t="s">
        <v>90</v>
      </c>
    </row>
    <row r="65" spans="1:14" s="117" customFormat="1" ht="12.75">
      <c r="A65" s="88"/>
      <c r="B65" s="88" t="s">
        <v>93</v>
      </c>
      <c r="C65" s="88" t="s">
        <v>94</v>
      </c>
      <c r="D65" s="88" t="s">
        <v>95</v>
      </c>
      <c r="E65" s="88" t="s">
        <v>95</v>
      </c>
      <c r="F65" s="69" t="s">
        <v>96</v>
      </c>
      <c r="G65" s="59"/>
      <c r="H65" s="88"/>
      <c r="I65" s="88" t="s">
        <v>87</v>
      </c>
      <c r="J65" s="88"/>
      <c r="K65" s="65"/>
      <c r="L65" s="123"/>
      <c r="M65" s="88" t="s">
        <v>97</v>
      </c>
      <c r="N65" s="69" t="s">
        <v>98</v>
      </c>
    </row>
    <row r="66" spans="1:14" s="117" customFormat="1" ht="12.75">
      <c r="A66" s="88"/>
      <c r="B66" s="88"/>
      <c r="C66" s="88" t="s">
        <v>99</v>
      </c>
      <c r="D66" s="88"/>
      <c r="E66" s="88" t="s">
        <v>100</v>
      </c>
      <c r="F66" s="88" t="s">
        <v>100</v>
      </c>
      <c r="G66" s="59"/>
      <c r="H66" s="88"/>
      <c r="I66" s="88" t="s">
        <v>101</v>
      </c>
      <c r="J66" s="88"/>
      <c r="K66" s="65"/>
      <c r="L66" s="123"/>
      <c r="M66" s="88" t="s">
        <v>100</v>
      </c>
      <c r="N66" s="88" t="s">
        <v>100</v>
      </c>
    </row>
    <row r="67" spans="1:14" s="117" customFormat="1" ht="13.5" thickBot="1">
      <c r="A67" s="89"/>
      <c r="B67" s="89"/>
      <c r="C67" s="89"/>
      <c r="D67" s="89"/>
      <c r="E67" s="89" t="s">
        <v>102</v>
      </c>
      <c r="F67" s="89" t="s">
        <v>102</v>
      </c>
      <c r="G67" s="59"/>
      <c r="H67" s="89"/>
      <c r="I67" s="89" t="s">
        <v>103</v>
      </c>
      <c r="J67" s="89"/>
      <c r="K67" s="90"/>
      <c r="L67" s="123"/>
      <c r="M67" s="89" t="s">
        <v>102</v>
      </c>
      <c r="N67" s="89" t="s">
        <v>102</v>
      </c>
    </row>
    <row r="68" spans="1:14" s="117" customFormat="1" ht="13.5" thickBot="1">
      <c r="A68" s="91">
        <v>1</v>
      </c>
      <c r="B68" s="91">
        <v>2</v>
      </c>
      <c r="C68" s="91">
        <v>3</v>
      </c>
      <c r="D68" s="91">
        <v>4</v>
      </c>
      <c r="E68" s="91">
        <v>5</v>
      </c>
      <c r="F68" s="81">
        <v>6</v>
      </c>
      <c r="G68" s="59"/>
      <c r="H68" s="91">
        <v>1</v>
      </c>
      <c r="I68" s="91">
        <v>2</v>
      </c>
      <c r="J68" s="91">
        <v>3</v>
      </c>
      <c r="K68" s="92">
        <v>4</v>
      </c>
      <c r="L68" s="195">
        <v>5</v>
      </c>
      <c r="M68" s="91">
        <v>6</v>
      </c>
      <c r="N68" s="81">
        <v>7</v>
      </c>
    </row>
    <row r="69" spans="1:14" s="117" customFormat="1" ht="12.75">
      <c r="A69" s="93">
        <v>1</v>
      </c>
      <c r="B69" s="199"/>
      <c r="C69" s="94">
        <v>0</v>
      </c>
      <c r="D69" s="199"/>
      <c r="E69" s="95"/>
      <c r="F69" s="95"/>
      <c r="G69" s="59"/>
      <c r="H69" s="93">
        <v>1</v>
      </c>
      <c r="I69" s="103">
        <v>0</v>
      </c>
      <c r="J69" s="199"/>
      <c r="K69" s="199"/>
      <c r="L69" s="110"/>
      <c r="M69" s="95"/>
      <c r="N69" s="95"/>
    </row>
    <row r="70" spans="1:14" s="117" customFormat="1" ht="12.75">
      <c r="A70" s="96">
        <v>2</v>
      </c>
      <c r="B70" s="200"/>
      <c r="C70" s="97">
        <v>0</v>
      </c>
      <c r="D70" s="200"/>
      <c r="E70" s="98"/>
      <c r="F70" s="98"/>
      <c r="G70" s="59"/>
      <c r="H70" s="96">
        <v>2</v>
      </c>
      <c r="I70" s="104">
        <v>0</v>
      </c>
      <c r="J70" s="200"/>
      <c r="K70" s="200"/>
      <c r="L70" s="111"/>
      <c r="M70" s="99"/>
      <c r="N70" s="99"/>
    </row>
    <row r="71" spans="1:14" s="117" customFormat="1" ht="12.75">
      <c r="A71" s="96">
        <v>3</v>
      </c>
      <c r="B71" s="200"/>
      <c r="C71" s="97">
        <v>0</v>
      </c>
      <c r="D71" s="200"/>
      <c r="E71" s="98"/>
      <c r="F71" s="98"/>
      <c r="G71" s="59"/>
      <c r="H71" s="96">
        <v>3</v>
      </c>
      <c r="I71" s="104">
        <v>0</v>
      </c>
      <c r="J71" s="200"/>
      <c r="K71" s="200"/>
      <c r="L71" s="111"/>
      <c r="M71" s="98"/>
      <c r="N71" s="98"/>
    </row>
    <row r="72" spans="1:14" s="117" customFormat="1" ht="12.75">
      <c r="A72" s="96">
        <v>4</v>
      </c>
      <c r="B72" s="200"/>
      <c r="C72" s="97">
        <v>0</v>
      </c>
      <c r="D72" s="200"/>
      <c r="E72" s="98"/>
      <c r="F72" s="98"/>
      <c r="G72" s="59"/>
      <c r="H72" s="96">
        <v>4</v>
      </c>
      <c r="I72" s="104">
        <v>0</v>
      </c>
      <c r="J72" s="200"/>
      <c r="K72" s="200"/>
      <c r="L72" s="111"/>
      <c r="M72" s="98"/>
      <c r="N72" s="98"/>
    </row>
    <row r="73" spans="1:14" s="117" customFormat="1" ht="12.75">
      <c r="A73" s="96">
        <v>5</v>
      </c>
      <c r="B73" s="200"/>
      <c r="C73" s="97">
        <v>0</v>
      </c>
      <c r="D73" s="200"/>
      <c r="E73" s="98"/>
      <c r="F73" s="98"/>
      <c r="G73" s="59"/>
      <c r="H73" s="96">
        <v>5</v>
      </c>
      <c r="I73" s="104">
        <v>0</v>
      </c>
      <c r="J73" s="200"/>
      <c r="K73" s="200"/>
      <c r="L73" s="111"/>
      <c r="M73" s="98"/>
      <c r="N73" s="98"/>
    </row>
    <row r="74" spans="1:14" s="117" customFormat="1" ht="12.75">
      <c r="A74" s="96">
        <v>6</v>
      </c>
      <c r="B74" s="200"/>
      <c r="C74" s="97">
        <v>0</v>
      </c>
      <c r="D74" s="200"/>
      <c r="E74" s="98"/>
      <c r="F74" s="98"/>
      <c r="G74" s="59"/>
      <c r="H74" s="96">
        <v>6</v>
      </c>
      <c r="I74" s="104">
        <v>0</v>
      </c>
      <c r="J74" s="200"/>
      <c r="K74" s="200"/>
      <c r="L74" s="111"/>
      <c r="M74" s="98"/>
      <c r="N74" s="98"/>
    </row>
    <row r="75" spans="1:14" s="117" customFormat="1" ht="12.75">
      <c r="A75" s="96">
        <v>7</v>
      </c>
      <c r="B75" s="200"/>
      <c r="C75" s="97">
        <v>0</v>
      </c>
      <c r="D75" s="200"/>
      <c r="E75" s="98"/>
      <c r="F75" s="98"/>
      <c r="G75" s="59"/>
      <c r="H75" s="96">
        <v>7</v>
      </c>
      <c r="I75" s="104">
        <v>0</v>
      </c>
      <c r="J75" s="200"/>
      <c r="K75" s="200"/>
      <c r="L75" s="111"/>
      <c r="M75" s="98"/>
      <c r="N75" s="98"/>
    </row>
    <row r="76" spans="1:14" s="117" customFormat="1" ht="12.75">
      <c r="A76" s="96">
        <v>8</v>
      </c>
      <c r="B76" s="200"/>
      <c r="C76" s="97">
        <v>0</v>
      </c>
      <c r="D76" s="200"/>
      <c r="E76" s="98"/>
      <c r="F76" s="98"/>
      <c r="G76" s="59"/>
      <c r="H76" s="96">
        <v>8</v>
      </c>
      <c r="I76" s="104">
        <v>0</v>
      </c>
      <c r="J76" s="200"/>
      <c r="K76" s="200"/>
      <c r="L76" s="111"/>
      <c r="M76" s="98"/>
      <c r="N76" s="98"/>
    </row>
    <row r="77" spans="1:14" s="117" customFormat="1" ht="12.75">
      <c r="A77" s="96">
        <v>9</v>
      </c>
      <c r="B77" s="200"/>
      <c r="C77" s="97">
        <v>0</v>
      </c>
      <c r="D77" s="200"/>
      <c r="E77" s="98"/>
      <c r="F77" s="98"/>
      <c r="G77" s="59"/>
      <c r="H77" s="96">
        <v>9</v>
      </c>
      <c r="I77" s="104">
        <v>0</v>
      </c>
      <c r="J77" s="200"/>
      <c r="K77" s="200"/>
      <c r="L77" s="111"/>
      <c r="M77" s="98"/>
      <c r="N77" s="98"/>
    </row>
    <row r="78" spans="1:14" s="117" customFormat="1" ht="13.5" thickBot="1">
      <c r="A78" s="106">
        <v>10</v>
      </c>
      <c r="B78" s="201"/>
      <c r="C78" s="107">
        <v>0</v>
      </c>
      <c r="D78" s="201"/>
      <c r="E78" s="108"/>
      <c r="F78" s="108"/>
      <c r="G78" s="59"/>
      <c r="H78" s="106">
        <v>10</v>
      </c>
      <c r="I78" s="109">
        <v>0</v>
      </c>
      <c r="J78" s="201"/>
      <c r="K78" s="201"/>
      <c r="L78" s="112"/>
      <c r="M78" s="108"/>
      <c r="N78" s="108"/>
    </row>
    <row r="79" s="117" customFormat="1" ht="12.75"/>
    <row r="80" s="117" customFormat="1" ht="12.75"/>
    <row r="81" s="117" customFormat="1" ht="12.75"/>
    <row r="82" s="117" customFormat="1" ht="12.75"/>
    <row r="83" s="117" customFormat="1" ht="12.75"/>
    <row r="84" spans="5:8" s="117" customFormat="1" ht="12.75" customHeight="1">
      <c r="E84" s="117" t="s">
        <v>409</v>
      </c>
      <c r="H84" s="196" t="s">
        <v>412</v>
      </c>
    </row>
    <row r="85" spans="1:11" s="117" customFormat="1" ht="6" customHeight="1">
      <c r="A85" s="117" t="s">
        <v>210</v>
      </c>
      <c r="E85" s="117" t="s">
        <v>211</v>
      </c>
      <c r="H85" s="117" t="s">
        <v>211</v>
      </c>
      <c r="K85" s="117" t="s">
        <v>212</v>
      </c>
    </row>
    <row r="86" spans="1:11" s="117" customFormat="1" ht="12.75">
      <c r="A86" s="117" t="s">
        <v>213</v>
      </c>
      <c r="E86" s="117" t="s">
        <v>214</v>
      </c>
      <c r="H86" s="117" t="s">
        <v>215</v>
      </c>
      <c r="K86" s="117" t="s">
        <v>216</v>
      </c>
    </row>
  </sheetData>
  <mergeCells count="22">
    <mergeCell ref="A49:E49"/>
    <mergeCell ref="A4:B4"/>
    <mergeCell ref="C10:E10"/>
    <mergeCell ref="C11:E11"/>
    <mergeCell ref="C5:K5"/>
    <mergeCell ref="A57:E57"/>
    <mergeCell ref="A58:E58"/>
    <mergeCell ref="A59:E59"/>
    <mergeCell ref="A52:E52"/>
    <mergeCell ref="A53:E53"/>
    <mergeCell ref="A54:E54"/>
    <mergeCell ref="A55:E55"/>
    <mergeCell ref="L3:N3"/>
    <mergeCell ref="L4:N4"/>
    <mergeCell ref="M5:N5"/>
    <mergeCell ref="A56:E56"/>
    <mergeCell ref="A3:B3"/>
    <mergeCell ref="A6:B6"/>
    <mergeCell ref="A8:B8"/>
    <mergeCell ref="C9:E9"/>
    <mergeCell ref="A23:B23"/>
    <mergeCell ref="A24:B24"/>
  </mergeCells>
  <conditionalFormatting sqref="C24">
    <cfRule type="cellIs" priority="1" dxfId="0" operator="notEqual" stopIfTrue="1">
      <formula>$D$24+$L$24</formula>
    </cfRule>
  </conditionalFormatting>
  <conditionalFormatting sqref="E24">
    <cfRule type="cellIs" priority="2" dxfId="0" operator="notEqual" stopIfTrue="1">
      <formula>$F$24+$H$24+$I$24</formula>
    </cfRule>
  </conditionalFormatting>
  <conditionalFormatting sqref="D24">
    <cfRule type="cellIs" priority="3" dxfId="0" operator="lessThan" stopIfTrue="1">
      <formula>$E$24+$J$24+$K$24</formula>
    </cfRule>
  </conditionalFormatting>
  <conditionalFormatting sqref="D29">
    <cfRule type="cellIs" priority="4" dxfId="0" operator="lessThan" stopIfTrue="1">
      <formula>$E$29+$J$29+$K$29</formula>
    </cfRule>
  </conditionalFormatting>
  <conditionalFormatting sqref="D33">
    <cfRule type="cellIs" priority="5" dxfId="0" operator="lessThan" stopIfTrue="1">
      <formula>$E$33+$J$33+$K$33</formula>
    </cfRule>
  </conditionalFormatting>
  <conditionalFormatting sqref="L26:L27 L30 L34">
    <cfRule type="cellIs" priority="6" dxfId="0" operator="lessThan" stopIfTrue="1">
      <formula>$M$26+$N$26</formula>
    </cfRule>
  </conditionalFormatting>
  <conditionalFormatting sqref="L29">
    <cfRule type="cellIs" priority="7" dxfId="0" operator="lessThan" stopIfTrue="1">
      <formula>$M$29+$N$29</formula>
    </cfRule>
  </conditionalFormatting>
  <conditionalFormatting sqref="L32">
    <cfRule type="cellIs" priority="8" dxfId="0" operator="lessThan" stopIfTrue="1">
      <formula>$M$32+$N$32</formula>
    </cfRule>
  </conditionalFormatting>
  <conditionalFormatting sqref="L33">
    <cfRule type="cellIs" priority="9" dxfId="0" operator="lessThan" stopIfTrue="1">
      <formula>$M$33+$N33</formula>
    </cfRule>
  </conditionalFormatting>
  <conditionalFormatting sqref="H8">
    <cfRule type="cellIs" priority="10" dxfId="1" operator="notBetween" stopIfTrue="1">
      <formula>1</formula>
      <formula>4</formula>
    </cfRule>
  </conditionalFormatting>
  <conditionalFormatting sqref="K8">
    <cfRule type="cellIs" priority="11" dxfId="1" operator="notEqual" stopIfTrue="1">
      <formula>2001</formula>
    </cfRule>
  </conditionalFormatting>
  <conditionalFormatting sqref="D26">
    <cfRule type="cellIs" priority="12" dxfId="0" operator="lessThan" stopIfTrue="1">
      <formula>$E$26+$J$26+$K$26</formula>
    </cfRule>
  </conditionalFormatting>
  <conditionalFormatting sqref="L24">
    <cfRule type="cellIs" priority="13" dxfId="0" operator="lessThan" stopIfTrue="1">
      <formula>$M$24+$N$24</formula>
    </cfRule>
  </conditionalFormatting>
  <conditionalFormatting sqref="D28">
    <cfRule type="cellIs" priority="14" dxfId="0" operator="lessThan" stopIfTrue="1">
      <formula>E28+J28+K28</formula>
    </cfRule>
    <cfRule type="cellIs" priority="15" dxfId="0" operator="greaterThan" stopIfTrue="1">
      <formula>D26</formula>
    </cfRule>
  </conditionalFormatting>
  <conditionalFormatting sqref="F35 H35:K35 H28:K28 F28">
    <cfRule type="cellIs" priority="16" dxfId="0" operator="greaterThan" stopIfTrue="1">
      <formula>F26</formula>
    </cfRule>
  </conditionalFormatting>
  <conditionalFormatting sqref="L28">
    <cfRule type="cellIs" priority="17" dxfId="0" operator="lessThan" stopIfTrue="1">
      <formula>$M$28+$N$28</formula>
    </cfRule>
    <cfRule type="cellIs" priority="18" dxfId="0" operator="greaterThan" stopIfTrue="1">
      <formula>$L$26</formula>
    </cfRule>
  </conditionalFormatting>
  <conditionalFormatting sqref="D31">
    <cfRule type="cellIs" priority="19" dxfId="0" operator="lessThan" stopIfTrue="1">
      <formula>$E$31+$J$31+$K$31</formula>
    </cfRule>
    <cfRule type="cellIs" priority="20" dxfId="0" operator="greaterThan" stopIfTrue="1">
      <formula>$D$29</formula>
    </cfRule>
  </conditionalFormatting>
  <conditionalFormatting sqref="D35">
    <cfRule type="cellIs" priority="21" dxfId="0" operator="lessThan" stopIfTrue="1">
      <formula>$E$35+$J$35+$K$35</formula>
    </cfRule>
    <cfRule type="cellIs" priority="22" dxfId="0" operator="greaterThan" stopIfTrue="1">
      <formula>$D$33</formula>
    </cfRule>
  </conditionalFormatting>
  <conditionalFormatting sqref="L35">
    <cfRule type="cellIs" priority="23" dxfId="0" operator="lessThan" stopIfTrue="1">
      <formula>$M$35+$N$35</formula>
    </cfRule>
    <cfRule type="cellIs" priority="24" dxfId="0" operator="greaterThan" stopIfTrue="1">
      <formula>$L$33</formula>
    </cfRule>
  </conditionalFormatting>
  <conditionalFormatting sqref="F53:F59">
    <cfRule type="cellIs" priority="25" dxfId="0" operator="lessThan" stopIfTrue="1">
      <formula>G53</formula>
    </cfRule>
  </conditionalFormatting>
  <conditionalFormatting sqref="I53:I59 G32:G33">
    <cfRule type="cellIs" priority="26" dxfId="0" operator="greaterThan" stopIfTrue="1">
      <formula>F32</formula>
    </cfRule>
  </conditionalFormatting>
  <conditionalFormatting sqref="F69:F78 N69:N78">
    <cfRule type="cellIs" priority="27" dxfId="0" operator="lessThan" stopIfTrue="1">
      <formula>E69</formula>
    </cfRule>
  </conditionalFormatting>
  <conditionalFormatting sqref="G26">
    <cfRule type="cellIs" priority="28" dxfId="0" operator="greaterThan" stopIfTrue="1">
      <formula>$F$26</formula>
    </cfRule>
  </conditionalFormatting>
  <conditionalFormatting sqref="G28">
    <cfRule type="cellIs" priority="29" dxfId="0" operator="greaterThan" stopIfTrue="1">
      <formula>G26</formula>
    </cfRule>
    <cfRule type="cellIs" priority="30" dxfId="0" operator="greaterThan" stopIfTrue="1">
      <formula>$F$28</formula>
    </cfRule>
  </conditionalFormatting>
  <conditionalFormatting sqref="G29 F31">
    <cfRule type="cellIs" priority="31" dxfId="0" operator="greaterThan" stopIfTrue="1">
      <formula>$F$29</formula>
    </cfRule>
  </conditionalFormatting>
  <conditionalFormatting sqref="G35">
    <cfRule type="cellIs" priority="32" dxfId="0" operator="greaterThan" stopIfTrue="1">
      <formula>G33</formula>
    </cfRule>
    <cfRule type="cellIs" priority="33" dxfId="0" operator="greaterThan" stopIfTrue="1">
      <formula>$F$35</formula>
    </cfRule>
  </conditionalFormatting>
  <conditionalFormatting sqref="G31">
    <cfRule type="cellIs" priority="34" dxfId="0" operator="greaterThan" stopIfTrue="1">
      <formula>$F$31</formula>
    </cfRule>
    <cfRule type="cellIs" priority="35" dxfId="0" operator="greaterThan" stopIfTrue="1">
      <formula>$G$29</formula>
    </cfRule>
  </conditionalFormatting>
  <conditionalFormatting sqref="I31">
    <cfRule type="cellIs" priority="36" dxfId="0" operator="greaterThan" stopIfTrue="1">
      <formula>$I$29</formula>
    </cfRule>
  </conditionalFormatting>
  <conditionalFormatting sqref="J31">
    <cfRule type="cellIs" priority="37" dxfId="0" operator="greaterThan" stopIfTrue="1">
      <formula>$J$29</formula>
    </cfRule>
  </conditionalFormatting>
  <conditionalFormatting sqref="K31">
    <cfRule type="cellIs" priority="38" dxfId="0" operator="greaterThan" stopIfTrue="1">
      <formula>$K$29</formula>
    </cfRule>
  </conditionalFormatting>
  <conditionalFormatting sqref="H31">
    <cfRule type="cellIs" priority="39" dxfId="0" operator="greaterThan" stopIfTrue="1">
      <formula>$H$29</formula>
    </cfRule>
  </conditionalFormatting>
  <conditionalFormatting sqref="L31">
    <cfRule type="cellIs" priority="40" dxfId="0" operator="lessThan" stopIfTrue="1">
      <formula>$M$31+$N$31</formula>
    </cfRule>
    <cfRule type="cellIs" priority="41" dxfId="0" operator="greaterThan" stopIfTrue="1">
      <formula>$L$29</formula>
    </cfRule>
  </conditionalFormatting>
  <conditionalFormatting sqref="D32">
    <cfRule type="cellIs" priority="42" dxfId="0" operator="lessThan" stopIfTrue="1">
      <formula>$E$32+$J$32+$K$32</formula>
    </cfRule>
  </conditionalFormatting>
  <conditionalFormatting sqref="M26:N26">
    <cfRule type="cellIs" priority="43" dxfId="0" operator="greaterThan" stopIfTrue="1">
      <formula>$L$26</formula>
    </cfRule>
  </conditionalFormatting>
  <conditionalFormatting sqref="M28:N28">
    <cfRule type="cellIs" priority="44" dxfId="0" operator="greaterThan" stopIfTrue="1">
      <formula>M26</formula>
    </cfRule>
    <cfRule type="cellIs" priority="45" dxfId="0" operator="greaterThan" stopIfTrue="1">
      <formula>$L$28</formula>
    </cfRule>
  </conditionalFormatting>
  <conditionalFormatting sqref="M29:N29">
    <cfRule type="cellIs" priority="46" dxfId="0" operator="greaterThan" stopIfTrue="1">
      <formula>$L$29</formula>
    </cfRule>
  </conditionalFormatting>
  <conditionalFormatting sqref="M31:N31">
    <cfRule type="cellIs" priority="47" dxfId="0" operator="greaterThan" stopIfTrue="1">
      <formula>M29</formula>
    </cfRule>
    <cfRule type="cellIs" priority="48" dxfId="0" operator="greaterThan" stopIfTrue="1">
      <formula>$L$31</formula>
    </cfRule>
  </conditionalFormatting>
  <conditionalFormatting sqref="M32:N32">
    <cfRule type="cellIs" priority="49" dxfId="0" operator="greaterThan" stopIfTrue="1">
      <formula>$L$32</formula>
    </cfRule>
  </conditionalFormatting>
  <conditionalFormatting sqref="M33:N33">
    <cfRule type="cellIs" priority="50" dxfId="0" operator="greaterThan" stopIfTrue="1">
      <formula>$L$33</formula>
    </cfRule>
  </conditionalFormatting>
  <conditionalFormatting sqref="M35:N35">
    <cfRule type="cellIs" priority="51" dxfId="0" operator="greaterThan" stopIfTrue="1">
      <formula>M33</formula>
    </cfRule>
    <cfRule type="cellIs" priority="52" dxfId="0" operator="greaterThan" stopIfTrue="1">
      <formula>$L$35</formula>
    </cfRule>
  </conditionalFormatting>
  <dataValidations count="6">
    <dataValidation type="list" allowBlank="1" showInputMessage="1" showErrorMessage="1" error="nieprawidłowe oznaczenie instrumentu" sqref="B69">
      <formula1>INSTRUMENTY</formula1>
    </dataValidation>
    <dataValidation type="list" allowBlank="1" showInputMessage="1" showErrorMessage="1" sqref="B70:B78">
      <formula1>INSTRUMENTY</formula1>
    </dataValidation>
    <dataValidation type="date" operator="greaterThan" allowBlank="1" showInputMessage="1" showErrorMessage="1" errorTitle="Format daty" error="Wprowadz datę zgodnie z podanym formatem:&#10;4 cyfry roku-2 cyfry miesiąca-2cyfry dnia np:&#10;1999-07-04" sqref="E69:F78 M69:N78">
      <formula1>32874</formula1>
    </dataValidation>
    <dataValidation type="list" allowBlank="1" showInputMessage="1" showErrorMessage="1" sqref="K69:K78">
      <formula1>OPROCENTOWANIE</formula1>
    </dataValidation>
    <dataValidation type="list" allowBlank="1" showInputMessage="1" showErrorMessage="1" error="Wprowadzono zły kod waluty.&#10;Opis kodów waluty najdziesz na arkuszu LISTA" sqref="D69:D78 J69:J78">
      <formula1>WALUTA</formula1>
    </dataValidation>
    <dataValidation type="date" operator="greaterThanOrEqual" allowBlank="1" showInputMessage="1" showErrorMessage="1" error="Wprowadź datę dzisiejszą!" sqref="H41">
      <formula1>TODAY()</formula1>
    </dataValidation>
  </dataValidations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300" verticalDpi="300" orientation="landscape" paperSize="9" scale="75" r:id="rId3"/>
  <rowBreaks count="1" manualBreakCount="1">
    <brk id="4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showGridLines="0" tabSelected="1" workbookViewId="0" topLeftCell="D17">
      <selection activeCell="D34" sqref="D34"/>
    </sheetView>
  </sheetViews>
  <sheetFormatPr defaultColWidth="9.00390625" defaultRowHeight="12.75"/>
  <cols>
    <col min="1" max="1" width="15.25390625" style="117" customWidth="1"/>
    <col min="2" max="2" width="14.125" style="117" customWidth="1"/>
    <col min="3" max="3" width="14.25390625" style="117" customWidth="1"/>
    <col min="4" max="4" width="11.75390625" style="117" customWidth="1"/>
    <col min="5" max="5" width="12.625" style="117" customWidth="1"/>
    <col min="6" max="6" width="11.75390625" style="117" customWidth="1"/>
    <col min="7" max="7" width="12.625" style="117" customWidth="1"/>
    <col min="8" max="8" width="14.125" style="117" customWidth="1"/>
    <col min="9" max="9" width="12.625" style="117" customWidth="1"/>
    <col min="10" max="10" width="11.75390625" style="117" customWidth="1"/>
    <col min="11" max="11" width="12.75390625" style="117" customWidth="1"/>
    <col min="12" max="13" width="11.75390625" style="117" customWidth="1"/>
    <col min="14" max="14" width="13.125" style="117" customWidth="1"/>
    <col min="15" max="16384" width="9.125" style="117" customWidth="1"/>
  </cols>
  <sheetData>
    <row r="1" spans="1:14" ht="13.5" thickBot="1">
      <c r="A1" s="113" t="s">
        <v>0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116"/>
    </row>
    <row r="2" spans="1:14" ht="12.75">
      <c r="A2" s="118" t="s">
        <v>1</v>
      </c>
      <c r="B2" s="124"/>
      <c r="C2" s="119"/>
      <c r="E2" s="270" t="s">
        <v>2</v>
      </c>
      <c r="L2" s="118" t="s">
        <v>274</v>
      </c>
      <c r="M2" s="116"/>
      <c r="N2" s="120"/>
    </row>
    <row r="3" spans="1:14" ht="12.75">
      <c r="A3" s="338" t="str">
        <f>+IF(ISBLANK('12-g.p.w.fund.cel.'!A3),"",+'12-g.p.w.fund.cel.'!A3)</f>
        <v>Urząd Miasta i Gminy Łosice</v>
      </c>
      <c r="B3" s="339"/>
      <c r="C3" s="121"/>
      <c r="F3" s="270" t="s">
        <v>3</v>
      </c>
      <c r="L3" s="321" t="s">
        <v>275</v>
      </c>
      <c r="M3" s="322"/>
      <c r="N3" s="323"/>
    </row>
    <row r="4" spans="1:14" ht="12.75">
      <c r="A4" s="338">
        <f>+IF(ISBLANK('12-g.p.w.fund.cel.'!A4),"",+'12-g.p.w.fund.cel.'!A4)</f>
      </c>
      <c r="B4" s="339"/>
      <c r="C4" s="121"/>
      <c r="L4" s="321" t="s">
        <v>276</v>
      </c>
      <c r="M4" s="322"/>
      <c r="N4" s="323"/>
    </row>
    <row r="5" spans="1:14" ht="12.75">
      <c r="A5" s="129" t="s">
        <v>4</v>
      </c>
      <c r="B5" s="271"/>
      <c r="C5" s="350" t="s">
        <v>374</v>
      </c>
      <c r="D5" s="366"/>
      <c r="E5" s="366"/>
      <c r="F5" s="366"/>
      <c r="G5" s="366"/>
      <c r="H5" s="366"/>
      <c r="I5" s="366"/>
      <c r="J5" s="366"/>
      <c r="K5" s="352"/>
      <c r="L5" s="212" t="s">
        <v>410</v>
      </c>
      <c r="M5" s="367" t="str">
        <f>+IF(ISBLANK('12-g.p.w.fund.cel.'!M5),"",+'12-g.p.w.fund.cel.'!M5)</f>
        <v>WARSZAWA</v>
      </c>
      <c r="N5" s="368"/>
    </row>
    <row r="6" spans="1:14" ht="27" customHeight="1" thickBot="1">
      <c r="A6" s="340" t="str">
        <f>+IF(ISBLANK('12-g.p.w.fund.cel.'!A6),"",+'12-g.p.w.fund.cel.'!A6)</f>
        <v>08-200 Łosice , ul. Piłsudskiego6</v>
      </c>
      <c r="B6" s="341"/>
      <c r="C6" s="121"/>
      <c r="E6" s="272"/>
      <c r="L6" s="121"/>
      <c r="M6" s="122"/>
      <c r="N6" s="123"/>
    </row>
    <row r="7" spans="1:14" ht="12.75">
      <c r="A7" s="273" t="s">
        <v>6</v>
      </c>
      <c r="B7" s="274"/>
      <c r="C7" s="121"/>
      <c r="L7" s="121"/>
      <c r="M7" s="122"/>
      <c r="N7" s="123"/>
    </row>
    <row r="8" spans="1:14" ht="13.5" thickBot="1">
      <c r="A8" s="359">
        <f>+IF(ISBLANK('12-g.p.w.fund.cel.'!A8),"",+'12-g.p.w.fund.cel.'!A8)</f>
        <v>30237405</v>
      </c>
      <c r="B8" s="360"/>
      <c r="C8" s="125"/>
      <c r="D8" s="126"/>
      <c r="E8" s="127" t="s">
        <v>7</v>
      </c>
      <c r="F8" s="127"/>
      <c r="G8" s="127"/>
      <c r="H8" s="275">
        <v>1</v>
      </c>
      <c r="I8" s="128" t="s">
        <v>8</v>
      </c>
      <c r="J8" s="128" t="s">
        <v>9</v>
      </c>
      <c r="K8" s="276">
        <v>2005</v>
      </c>
      <c r="L8" s="129"/>
      <c r="M8" s="122"/>
      <c r="N8" s="123"/>
    </row>
    <row r="9" spans="1:14" ht="12.75">
      <c r="A9" s="130" t="s">
        <v>10</v>
      </c>
      <c r="B9" s="131"/>
      <c r="C9" s="361" t="str">
        <f>+IF(ISBLANK('12-g.p.w.fund.cel.'!C9),"",+'12-g.p.w.fund.cel.'!C9)</f>
        <v>MAZOWIECKIE</v>
      </c>
      <c r="D9" s="361"/>
      <c r="E9" s="362"/>
      <c r="F9" s="132"/>
      <c r="G9" s="133"/>
      <c r="H9" s="134" t="s">
        <v>11</v>
      </c>
      <c r="I9" s="133"/>
      <c r="J9" s="133"/>
      <c r="K9" s="135"/>
      <c r="L9" s="121"/>
      <c r="M9" s="122"/>
      <c r="N9" s="123"/>
    </row>
    <row r="10" spans="1:14" ht="12.75">
      <c r="A10" s="130" t="s">
        <v>12</v>
      </c>
      <c r="B10" s="131"/>
      <c r="C10" s="369" t="str">
        <f>+IF(ISBLANK('12-g.p.w.fund.cel.'!C10),"",+'12-g.p.w.fund.cel.'!C10)</f>
        <v>Łosicki</v>
      </c>
      <c r="D10" s="369"/>
      <c r="E10" s="370"/>
      <c r="F10" s="136" t="s">
        <v>13</v>
      </c>
      <c r="G10" s="137" t="s">
        <v>14</v>
      </c>
      <c r="H10" s="137" t="s">
        <v>15</v>
      </c>
      <c r="I10" s="137" t="s">
        <v>16</v>
      </c>
      <c r="J10" s="137" t="s">
        <v>17</v>
      </c>
      <c r="K10" s="138" t="s">
        <v>18</v>
      </c>
      <c r="L10" s="121"/>
      <c r="M10" s="122"/>
      <c r="N10" s="123"/>
    </row>
    <row r="11" spans="1:14" ht="13.5" thickBot="1">
      <c r="A11" s="139" t="s">
        <v>19</v>
      </c>
      <c r="B11" s="127"/>
      <c r="C11" s="371" t="str">
        <f>+IF(ISBLANK('12-g.p.w.fund.cel.'!C11),"",+'12-g.p.w.fund.cel.'!C11)</f>
        <v>Łosice</v>
      </c>
      <c r="D11" s="371"/>
      <c r="E11" s="372"/>
      <c r="F11" s="277">
        <f>+IF(ISBLANK('12-g.p.w.fund.cel.'!F11),"",+'12-g.p.w.fund.cel.'!F11)</f>
        <v>14</v>
      </c>
      <c r="G11" s="278">
        <f>+IF(ISBLANK('12-g.p.w.fund.cel.'!G11),"",+'12-g.p.w.fund.cel.'!G11)</f>
        <v>10</v>
      </c>
      <c r="H11" s="278">
        <f>+IF(ISBLANK('12-g.p.w.fund.cel.'!H11),"",+'12-g.p.w.fund.cel.'!H11)</f>
        <v>2</v>
      </c>
      <c r="I11" s="278">
        <f>+IF(ISBLANK('12-g.p.w.fund.cel.'!I11),"",+'12-g.p.w.fund.cel.'!I11)</f>
        <v>3</v>
      </c>
      <c r="J11" s="140"/>
      <c r="K11" s="141">
        <v>99</v>
      </c>
      <c r="L11" s="142"/>
      <c r="M11" s="126"/>
      <c r="N11" s="143"/>
    </row>
    <row r="12" spans="1:14" ht="12.75">
      <c r="A12" s="116"/>
      <c r="B12" s="116"/>
      <c r="C12" s="116"/>
      <c r="D12" s="116"/>
      <c r="E12" s="144"/>
      <c r="F12" s="116"/>
      <c r="G12" s="116"/>
      <c r="H12" s="116"/>
      <c r="I12" s="144"/>
      <c r="J12" s="145"/>
      <c r="K12" s="116"/>
      <c r="L12" s="116"/>
      <c r="M12" s="116"/>
      <c r="N12" s="144"/>
    </row>
    <row r="13" spans="1:14" ht="15.75">
      <c r="A13" s="146" t="s">
        <v>20</v>
      </c>
      <c r="B13" s="146"/>
      <c r="M13" s="122"/>
      <c r="N13" s="122"/>
    </row>
    <row r="14" ht="13.5" thickBot="1"/>
    <row r="15" spans="1:14" ht="12.75">
      <c r="A15" s="119"/>
      <c r="B15" s="120"/>
      <c r="C15" s="147"/>
      <c r="D15" s="148" t="s">
        <v>21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9"/>
    </row>
    <row r="16" spans="1:14" ht="14.25">
      <c r="A16" s="121"/>
      <c r="B16" s="123"/>
      <c r="C16" s="150" t="s">
        <v>22</v>
      </c>
      <c r="D16" s="151"/>
      <c r="E16" s="151"/>
      <c r="F16" s="151"/>
      <c r="G16" s="152"/>
      <c r="H16" s="153" t="s">
        <v>23</v>
      </c>
      <c r="I16" s="151"/>
      <c r="J16" s="151"/>
      <c r="K16" s="151"/>
      <c r="L16" s="154"/>
      <c r="M16" s="153" t="s">
        <v>24</v>
      </c>
      <c r="N16" s="155"/>
    </row>
    <row r="17" spans="1:14" ht="12.75">
      <c r="A17" s="156" t="s">
        <v>25</v>
      </c>
      <c r="B17" s="157"/>
      <c r="C17" s="150" t="s">
        <v>26</v>
      </c>
      <c r="D17" s="158"/>
      <c r="E17" s="151" t="s">
        <v>27</v>
      </c>
      <c r="F17" s="151"/>
      <c r="G17" s="151"/>
      <c r="H17" s="151"/>
      <c r="I17" s="151"/>
      <c r="J17" s="151"/>
      <c r="K17" s="151"/>
      <c r="L17" s="159"/>
      <c r="M17" s="151" t="s">
        <v>28</v>
      </c>
      <c r="N17" s="155"/>
    </row>
    <row r="18" spans="1:14" ht="12.75">
      <c r="A18" s="121"/>
      <c r="B18" s="123"/>
      <c r="C18" s="150" t="s">
        <v>29</v>
      </c>
      <c r="D18" s="158"/>
      <c r="E18" s="160" t="s">
        <v>30</v>
      </c>
      <c r="F18" s="151" t="s">
        <v>31</v>
      </c>
      <c r="G18" s="151"/>
      <c r="H18" s="151"/>
      <c r="I18" s="151"/>
      <c r="J18" s="161" t="s">
        <v>32</v>
      </c>
      <c r="K18" s="161" t="s">
        <v>33</v>
      </c>
      <c r="L18" s="162"/>
      <c r="M18" s="161" t="s">
        <v>34</v>
      </c>
      <c r="N18" s="163" t="s">
        <v>35</v>
      </c>
    </row>
    <row r="19" spans="1:14" ht="12.75">
      <c r="A19" s="121"/>
      <c r="B19" s="123"/>
      <c r="C19" s="164" t="s">
        <v>36</v>
      </c>
      <c r="D19" s="165" t="s">
        <v>29</v>
      </c>
      <c r="E19" s="160" t="s">
        <v>37</v>
      </c>
      <c r="F19" s="160" t="s">
        <v>30</v>
      </c>
      <c r="G19" s="158" t="s">
        <v>38</v>
      </c>
      <c r="H19" s="161" t="s">
        <v>39</v>
      </c>
      <c r="I19" s="161" t="s">
        <v>30</v>
      </c>
      <c r="J19" s="160" t="s">
        <v>40</v>
      </c>
      <c r="K19" s="160" t="s">
        <v>41</v>
      </c>
      <c r="L19" s="166" t="s">
        <v>29</v>
      </c>
      <c r="M19" s="160" t="s">
        <v>42</v>
      </c>
      <c r="N19" s="167" t="s">
        <v>43</v>
      </c>
    </row>
    <row r="20" spans="1:14" ht="12.75">
      <c r="A20" s="121"/>
      <c r="B20" s="123"/>
      <c r="C20" s="168"/>
      <c r="D20" s="158"/>
      <c r="E20" s="160" t="s">
        <v>44</v>
      </c>
      <c r="F20" s="160" t="s">
        <v>45</v>
      </c>
      <c r="G20" s="161" t="s">
        <v>46</v>
      </c>
      <c r="H20" s="160" t="s">
        <v>47</v>
      </c>
      <c r="I20" s="160" t="s">
        <v>48</v>
      </c>
      <c r="J20" s="169"/>
      <c r="K20" s="169"/>
      <c r="L20" s="162"/>
      <c r="M20" s="160" t="s">
        <v>49</v>
      </c>
      <c r="N20" s="170" t="s">
        <v>50</v>
      </c>
    </row>
    <row r="21" spans="1:14" ht="12.75">
      <c r="A21" s="121"/>
      <c r="B21" s="123"/>
      <c r="C21" s="168"/>
      <c r="D21" s="158"/>
      <c r="E21" s="171" t="s">
        <v>51</v>
      </c>
      <c r="F21" s="169"/>
      <c r="G21" s="160" t="s">
        <v>52</v>
      </c>
      <c r="H21" s="169"/>
      <c r="I21" s="160" t="s">
        <v>53</v>
      </c>
      <c r="J21" s="169"/>
      <c r="K21" s="169"/>
      <c r="L21" s="162"/>
      <c r="M21" s="169"/>
      <c r="N21" s="170" t="s">
        <v>54</v>
      </c>
    </row>
    <row r="22" spans="1:14" ht="13.5" thickBot="1">
      <c r="A22" s="142"/>
      <c r="B22" s="143"/>
      <c r="C22" s="172"/>
      <c r="D22" s="173"/>
      <c r="E22" s="174"/>
      <c r="F22" s="174"/>
      <c r="G22" s="174"/>
      <c r="H22" s="174"/>
      <c r="I22" s="174"/>
      <c r="J22" s="174"/>
      <c r="K22" s="174"/>
      <c r="L22" s="175"/>
      <c r="M22" s="174"/>
      <c r="N22" s="176"/>
    </row>
    <row r="23" spans="1:14" ht="13.5" thickBot="1">
      <c r="A23" s="334">
        <v>1</v>
      </c>
      <c r="B23" s="335"/>
      <c r="C23" s="177">
        <v>2</v>
      </c>
      <c r="D23" s="178">
        <v>3</v>
      </c>
      <c r="E23" s="179">
        <v>4</v>
      </c>
      <c r="F23" s="179">
        <v>5</v>
      </c>
      <c r="G23" s="179">
        <v>6</v>
      </c>
      <c r="H23" s="179">
        <v>7</v>
      </c>
      <c r="I23" s="179">
        <v>8</v>
      </c>
      <c r="J23" s="179">
        <v>9</v>
      </c>
      <c r="K23" s="179">
        <v>10</v>
      </c>
      <c r="L23" s="180">
        <v>11</v>
      </c>
      <c r="M23" s="179">
        <v>12</v>
      </c>
      <c r="N23" s="181">
        <v>13</v>
      </c>
    </row>
    <row r="24" spans="1:14" ht="12.75">
      <c r="A24" s="313" t="s">
        <v>55</v>
      </c>
      <c r="B24" s="314"/>
      <c r="C24" s="33"/>
      <c r="D24" s="33"/>
      <c r="E24" s="34"/>
      <c r="F24" s="34">
        <f aca="true" t="shared" si="0" ref="F24:N24">F26+F29+F32+F33</f>
        <v>0</v>
      </c>
      <c r="G24" s="34">
        <f t="shared" si="0"/>
        <v>0</v>
      </c>
      <c r="H24" s="34">
        <v>0</v>
      </c>
      <c r="I24" s="34">
        <v>0</v>
      </c>
      <c r="J24" s="34">
        <f t="shared" si="0"/>
        <v>0</v>
      </c>
      <c r="K24" s="34">
        <f t="shared" si="0"/>
        <v>0</v>
      </c>
      <c r="L24" s="33">
        <f t="shared" si="0"/>
        <v>0</v>
      </c>
      <c r="M24" s="34">
        <f t="shared" si="0"/>
        <v>0</v>
      </c>
      <c r="N24" s="35">
        <f t="shared" si="0"/>
        <v>0</v>
      </c>
    </row>
    <row r="25" spans="1:14" ht="12.75">
      <c r="A25" s="182" t="s">
        <v>56</v>
      </c>
      <c r="B25" s="183"/>
      <c r="C25" s="184">
        <v>0</v>
      </c>
      <c r="D25" s="184">
        <v>0</v>
      </c>
      <c r="E25" s="185"/>
      <c r="F25" s="185"/>
      <c r="G25" s="185"/>
      <c r="H25" s="185"/>
      <c r="I25" s="185"/>
      <c r="J25" s="185"/>
      <c r="K25" s="185"/>
      <c r="L25" s="184"/>
      <c r="M25" s="185"/>
      <c r="N25" s="186"/>
    </row>
    <row r="26" spans="1:14" ht="12.75">
      <c r="A26" s="130" t="s">
        <v>57</v>
      </c>
      <c r="B26" s="187"/>
      <c r="C26" s="36">
        <f>D26+L26</f>
        <v>0</v>
      </c>
      <c r="D26" s="246">
        <f>+'12-g.p.w.fund.cel.'!D26+'42-samorz.inst.kult.'!D26+'62-samodz.publ.ZOZ samorz.'!D26+'82-samorz.osoba prawna'!D26</f>
        <v>0</v>
      </c>
      <c r="E26" s="38">
        <f>F26+H26+I26</f>
        <v>0</v>
      </c>
      <c r="F26" s="247">
        <f>+'12-g.p.w.fund.cel.'!F26+'42-samorz.inst.kult.'!F26+'62-samodz.publ.ZOZ samorz.'!F26+'82-samorz.osoba prawna'!F26</f>
        <v>0</v>
      </c>
      <c r="G26" s="247">
        <f>+'12-g.p.w.fund.cel.'!G26+'42-samorz.inst.kult.'!G26+'62-samodz.publ.ZOZ samorz.'!G26+'82-samorz.osoba prawna'!G26</f>
        <v>0</v>
      </c>
      <c r="H26" s="247">
        <v>0</v>
      </c>
      <c r="I26" s="247">
        <f>+'12-g.p.w.fund.cel.'!I26+'42-samorz.inst.kult.'!I26+'62-samodz.publ.ZOZ samorz.'!I26+'82-samorz.osoba prawna'!I26</f>
        <v>0</v>
      </c>
      <c r="J26" s="247">
        <f>+'12-g.p.w.fund.cel.'!J26+'42-samorz.inst.kult.'!J26+'62-samodz.publ.ZOZ samorz.'!J26+'82-samorz.osoba prawna'!J26</f>
        <v>0</v>
      </c>
      <c r="K26" s="247">
        <f>+'12-g.p.w.fund.cel.'!K26+'42-samorz.inst.kult.'!K26+'62-samodz.publ.ZOZ samorz.'!K26+'82-samorz.osoba prawna'!K26</f>
        <v>0</v>
      </c>
      <c r="L26" s="246">
        <f>+'12-g.p.w.fund.cel.'!L26+'42-samorz.inst.kult.'!L26+'62-samodz.publ.ZOZ samorz.'!L26+'82-samorz.osoba prawna'!L26</f>
        <v>0</v>
      </c>
      <c r="M26" s="247">
        <f>+'12-g.p.w.fund.cel.'!M26+'42-samorz.inst.kult.'!M26+'62-samodz.publ.ZOZ samorz.'!M26+'82-samorz.osoba prawna'!M26</f>
        <v>0</v>
      </c>
      <c r="N26" s="248">
        <f>+'12-g.p.w.fund.cel.'!N26+'42-samorz.inst.kult.'!N26+'62-samodz.publ.ZOZ samorz.'!N26+'82-samorz.osoba prawna'!N26</f>
        <v>0</v>
      </c>
    </row>
    <row r="27" spans="1:14" ht="12.75">
      <c r="A27" s="182" t="s">
        <v>58</v>
      </c>
      <c r="B27" s="183"/>
      <c r="C27" s="41"/>
      <c r="D27" s="190"/>
      <c r="E27" s="42"/>
      <c r="F27" s="244"/>
      <c r="G27" s="244"/>
      <c r="H27" s="244"/>
      <c r="I27" s="244"/>
      <c r="J27" s="244"/>
      <c r="K27" s="244"/>
      <c r="L27" s="190"/>
      <c r="M27" s="244"/>
      <c r="N27" s="245"/>
    </row>
    <row r="28" spans="1:14" ht="12.75">
      <c r="A28" s="192" t="s">
        <v>59</v>
      </c>
      <c r="B28" s="193"/>
      <c r="C28" s="43">
        <f>D28+L28</f>
        <v>0</v>
      </c>
      <c r="D28" s="249">
        <f>+'12-g.p.w.fund.cel.'!D28+'42-samorz.inst.kult.'!D28+'62-samodz.publ.ZOZ samorz.'!D28+'82-samorz.osoba prawna'!D28</f>
        <v>0</v>
      </c>
      <c r="E28" s="45">
        <f>F28+H28+I28</f>
        <v>0</v>
      </c>
      <c r="F28" s="250">
        <f>+'12-g.p.w.fund.cel.'!F28+'42-samorz.inst.kult.'!F28+'62-samodz.publ.ZOZ samorz.'!F28+'82-samorz.osoba prawna'!F28</f>
        <v>0</v>
      </c>
      <c r="G28" s="250">
        <f>+'12-g.p.w.fund.cel.'!G28+'42-samorz.inst.kult.'!G28+'62-samodz.publ.ZOZ samorz.'!G28+'82-samorz.osoba prawna'!G28</f>
        <v>0</v>
      </c>
      <c r="H28" s="250">
        <f>+'12-g.p.w.fund.cel.'!H28+'42-samorz.inst.kult.'!H28+'62-samodz.publ.ZOZ samorz.'!H28+'82-samorz.osoba prawna'!H28</f>
        <v>0</v>
      </c>
      <c r="I28" s="250">
        <f>+'12-g.p.w.fund.cel.'!I28+'42-samorz.inst.kult.'!I28+'62-samodz.publ.ZOZ samorz.'!I28+'82-samorz.osoba prawna'!I28</f>
        <v>0</v>
      </c>
      <c r="J28" s="250">
        <f>+'12-g.p.w.fund.cel.'!J28+'42-samorz.inst.kult.'!J28+'62-samodz.publ.ZOZ samorz.'!J28+'82-samorz.osoba prawna'!J28</f>
        <v>0</v>
      </c>
      <c r="K28" s="250">
        <f>+'12-g.p.w.fund.cel.'!K28+'42-samorz.inst.kult.'!K28+'62-samodz.publ.ZOZ samorz.'!K28+'82-samorz.osoba prawna'!K28</f>
        <v>0</v>
      </c>
      <c r="L28" s="249">
        <f>+'12-g.p.w.fund.cel.'!L28+'42-samorz.inst.kult.'!L28+'62-samodz.publ.ZOZ samorz.'!L28+'82-samorz.osoba prawna'!L28</f>
        <v>0</v>
      </c>
      <c r="M28" s="250">
        <f>+'12-g.p.w.fund.cel.'!M28+'42-samorz.inst.kult.'!M28+'62-samodz.publ.ZOZ samorz.'!M28+'82-samorz.osoba prawna'!M28</f>
        <v>0</v>
      </c>
      <c r="N28" s="251">
        <f>+'12-g.p.w.fund.cel.'!N28+'42-samorz.inst.kult.'!N28+'62-samodz.publ.ZOZ samorz.'!N28+'82-samorz.osoba prawna'!N28</f>
        <v>0</v>
      </c>
    </row>
    <row r="29" spans="1:14" ht="12.75">
      <c r="A29" s="130" t="s">
        <v>60</v>
      </c>
      <c r="B29" s="187"/>
      <c r="C29" s="48">
        <f>D29+L29</f>
        <v>0</v>
      </c>
      <c r="D29" s="252">
        <f>+'12-g.p.w.fund.cel.'!D29+'42-samorz.inst.kult.'!D29+'62-samodz.publ.ZOZ samorz.'!D29+'82-samorz.osoba prawna'!D29</f>
        <v>0</v>
      </c>
      <c r="E29" s="50">
        <f>F29+H29+I29</f>
        <v>0</v>
      </c>
      <c r="F29" s="253">
        <f>+'12-g.p.w.fund.cel.'!F29+'42-samorz.inst.kult.'!F29+'62-samodz.publ.ZOZ samorz.'!F29+'82-samorz.osoba prawna'!F29</f>
        <v>0</v>
      </c>
      <c r="G29" s="253">
        <f>+'12-g.p.w.fund.cel.'!G29+'42-samorz.inst.kult.'!G29+'62-samodz.publ.ZOZ samorz.'!G29+'82-samorz.osoba prawna'!G29</f>
        <v>0</v>
      </c>
      <c r="H29" s="253">
        <f>+'12-g.p.w.fund.cel.'!H29+'42-samorz.inst.kult.'!H29+'62-samodz.publ.ZOZ samorz.'!H29+'82-samorz.osoba prawna'!H29</f>
        <v>0</v>
      </c>
      <c r="I29" s="253">
        <f>+'12-g.p.w.fund.cel.'!I29+'42-samorz.inst.kult.'!I29+'62-samodz.publ.ZOZ samorz.'!I29+'82-samorz.osoba prawna'!I29</f>
        <v>0</v>
      </c>
      <c r="J29" s="253">
        <f>+'12-g.p.w.fund.cel.'!J29+'42-samorz.inst.kult.'!J29+'62-samodz.publ.ZOZ samorz.'!J29+'82-samorz.osoba prawna'!J29</f>
        <v>0</v>
      </c>
      <c r="K29" s="253">
        <f>+'12-g.p.w.fund.cel.'!K29+'42-samorz.inst.kult.'!K29+'62-samodz.publ.ZOZ samorz.'!K29+'82-samorz.osoba prawna'!K29</f>
        <v>0</v>
      </c>
      <c r="L29" s="252">
        <f>+'12-g.p.w.fund.cel.'!L29+'42-samorz.inst.kult.'!L29+'62-samodz.publ.ZOZ samorz.'!L29+'82-samorz.osoba prawna'!L29</f>
        <v>0</v>
      </c>
      <c r="M29" s="253">
        <f>+'12-g.p.w.fund.cel.'!M29+'42-samorz.inst.kult.'!M29+'62-samodz.publ.ZOZ samorz.'!M29+'82-samorz.osoba prawna'!M29</f>
        <v>0</v>
      </c>
      <c r="N29" s="254">
        <f>+'12-g.p.w.fund.cel.'!N29+'42-samorz.inst.kult.'!N29+'62-samodz.publ.ZOZ samorz.'!N29+'82-samorz.osoba prawna'!N29</f>
        <v>0</v>
      </c>
    </row>
    <row r="30" spans="1:14" ht="12.75">
      <c r="A30" s="182" t="s">
        <v>58</v>
      </c>
      <c r="B30" s="183"/>
      <c r="C30" s="41"/>
      <c r="D30" s="190"/>
      <c r="E30" s="42"/>
      <c r="F30" s="244"/>
      <c r="G30" s="244"/>
      <c r="H30" s="244"/>
      <c r="I30" s="244"/>
      <c r="J30" s="244"/>
      <c r="K30" s="244"/>
      <c r="L30" s="190"/>
      <c r="M30" s="244"/>
      <c r="N30" s="245"/>
    </row>
    <row r="31" spans="1:14" ht="12.75">
      <c r="A31" s="192" t="s">
        <v>61</v>
      </c>
      <c r="B31" s="193"/>
      <c r="C31" s="43">
        <f>D31+L31</f>
        <v>0</v>
      </c>
      <c r="D31" s="249">
        <f>+'12-g.p.w.fund.cel.'!D31+'42-samorz.inst.kult.'!D31+'62-samodz.publ.ZOZ samorz.'!D31+'82-samorz.osoba prawna'!D31</f>
        <v>0</v>
      </c>
      <c r="E31" s="45">
        <f>F31+H31+I31</f>
        <v>0</v>
      </c>
      <c r="F31" s="250">
        <f>+'12-g.p.w.fund.cel.'!F31+'42-samorz.inst.kult.'!F31+'62-samodz.publ.ZOZ samorz.'!F31+'82-samorz.osoba prawna'!F31</f>
        <v>0</v>
      </c>
      <c r="G31" s="250">
        <f>+'12-g.p.w.fund.cel.'!G31+'42-samorz.inst.kult.'!G31+'62-samodz.publ.ZOZ samorz.'!G31+'82-samorz.osoba prawna'!G31</f>
        <v>0</v>
      </c>
      <c r="H31" s="250">
        <f>+'12-g.p.w.fund.cel.'!H31+'42-samorz.inst.kult.'!H31+'62-samodz.publ.ZOZ samorz.'!H31+'82-samorz.osoba prawna'!H31</f>
        <v>0</v>
      </c>
      <c r="I31" s="250">
        <f>+'12-g.p.w.fund.cel.'!I31+'42-samorz.inst.kult.'!I31+'62-samodz.publ.ZOZ samorz.'!I31+'82-samorz.osoba prawna'!I31</f>
        <v>0</v>
      </c>
      <c r="J31" s="250">
        <f>+'12-g.p.w.fund.cel.'!J31+'42-samorz.inst.kult.'!J31+'62-samodz.publ.ZOZ samorz.'!J31+'82-samorz.osoba prawna'!J31</f>
        <v>0</v>
      </c>
      <c r="K31" s="250">
        <f>+'12-g.p.w.fund.cel.'!K31+'42-samorz.inst.kult.'!K31+'62-samodz.publ.ZOZ samorz.'!K31+'82-samorz.osoba prawna'!K31</f>
        <v>0</v>
      </c>
      <c r="L31" s="249">
        <f>+'12-g.p.w.fund.cel.'!L31+'42-samorz.inst.kult.'!L31+'62-samodz.publ.ZOZ samorz.'!L31+'82-samorz.osoba prawna'!L31</f>
        <v>0</v>
      </c>
      <c r="M31" s="250">
        <f>+'12-g.p.w.fund.cel.'!M31+'42-samorz.inst.kult.'!M31+'62-samodz.publ.ZOZ samorz.'!M31+'82-samorz.osoba prawna'!M31</f>
        <v>0</v>
      </c>
      <c r="N31" s="251">
        <f>+'12-g.p.w.fund.cel.'!N31+'42-samorz.inst.kult.'!N31+'62-samodz.publ.ZOZ samorz.'!N31+'82-samorz.osoba prawna'!N31</f>
        <v>0</v>
      </c>
    </row>
    <row r="32" spans="1:14" ht="12.75">
      <c r="A32" s="192" t="s">
        <v>62</v>
      </c>
      <c r="B32" s="193"/>
      <c r="C32" s="43">
        <f>D32+L32</f>
        <v>0</v>
      </c>
      <c r="D32" s="249">
        <f>+'12-g.p.w.fund.cel.'!D32+'42-samorz.inst.kult.'!D32+'62-samodz.publ.ZOZ samorz.'!D32+'82-samorz.osoba prawna'!D32</f>
        <v>0</v>
      </c>
      <c r="E32" s="45">
        <f>F32+H32+I32</f>
        <v>0</v>
      </c>
      <c r="F32" s="250">
        <f>+'12-g.p.w.fund.cel.'!F32+'42-samorz.inst.kult.'!F32+'62-samodz.publ.ZOZ samorz.'!F32+'82-samorz.osoba prawna'!F32</f>
        <v>0</v>
      </c>
      <c r="G32" s="250">
        <f>+'12-g.p.w.fund.cel.'!G32+'42-samorz.inst.kult.'!G32+'62-samodz.publ.ZOZ samorz.'!G32+'82-samorz.osoba prawna'!G32</f>
        <v>0</v>
      </c>
      <c r="H32" s="250">
        <f>+'12-g.p.w.fund.cel.'!H32+'42-samorz.inst.kult.'!H32+'62-samodz.publ.ZOZ samorz.'!H32+'82-samorz.osoba prawna'!H32</f>
        <v>0</v>
      </c>
      <c r="I32" s="250">
        <f>+'12-g.p.w.fund.cel.'!I32+'42-samorz.inst.kult.'!I32+'62-samodz.publ.ZOZ samorz.'!I32+'82-samorz.osoba prawna'!I32</f>
        <v>0</v>
      </c>
      <c r="J32" s="250">
        <f>+'12-g.p.w.fund.cel.'!J32+'42-samorz.inst.kult.'!J32+'62-samodz.publ.ZOZ samorz.'!J32+'82-samorz.osoba prawna'!J32</f>
        <v>0</v>
      </c>
      <c r="K32" s="250">
        <f>+'12-g.p.w.fund.cel.'!K32+'42-samorz.inst.kult.'!K32+'62-samodz.publ.ZOZ samorz.'!K32+'82-samorz.osoba prawna'!K32</f>
        <v>0</v>
      </c>
      <c r="L32" s="249">
        <f>+'12-g.p.w.fund.cel.'!L32+'42-samorz.inst.kult.'!L32+'62-samodz.publ.ZOZ samorz.'!L32+'82-samorz.osoba prawna'!L32</f>
        <v>0</v>
      </c>
      <c r="M32" s="250">
        <f>+'12-g.p.w.fund.cel.'!M32+'42-samorz.inst.kult.'!M32+'62-samodz.publ.ZOZ samorz.'!M32+'82-samorz.osoba prawna'!M32</f>
        <v>0</v>
      </c>
      <c r="N32" s="251">
        <f>+'12-g.p.w.fund.cel.'!N32+'42-samorz.inst.kult.'!N32+'62-samodz.publ.ZOZ samorz.'!N32+'82-samorz.osoba prawna'!N32</f>
        <v>0</v>
      </c>
    </row>
    <row r="33" spans="1:14" ht="12.75">
      <c r="A33" s="130" t="s">
        <v>63</v>
      </c>
      <c r="B33" s="187"/>
      <c r="C33" s="48"/>
      <c r="D33" s="252"/>
      <c r="E33" s="50"/>
      <c r="F33" s="253">
        <f>+'12-g.p.w.fund.cel.'!F33+'42-samorz.inst.kult.'!F33+'62-samodz.publ.ZOZ samorz.'!F33+'82-samorz.osoba prawna'!F33</f>
        <v>0</v>
      </c>
      <c r="G33" s="253">
        <f>+'12-g.p.w.fund.cel.'!G33+'42-samorz.inst.kult.'!G33+'62-samodz.publ.ZOZ samorz.'!G33+'82-samorz.osoba prawna'!G33</f>
        <v>0</v>
      </c>
      <c r="H33" s="253"/>
      <c r="I33" s="253">
        <f>+'12-g.p.w.fund.cel.'!I33+'42-samorz.inst.kult.'!I33+'62-samodz.publ.ZOZ samorz.'!I33+'82-samorz.osoba prawna'!I33</f>
        <v>0</v>
      </c>
      <c r="J33" s="253">
        <f>+'12-g.p.w.fund.cel.'!J33+'42-samorz.inst.kult.'!J33+'62-samodz.publ.ZOZ samorz.'!J33+'82-samorz.osoba prawna'!J33</f>
        <v>0</v>
      </c>
      <c r="K33" s="253">
        <f>+'12-g.p.w.fund.cel.'!K33+'42-samorz.inst.kult.'!K33+'62-samodz.publ.ZOZ samorz.'!K33+'82-samorz.osoba prawna'!K33</f>
        <v>0</v>
      </c>
      <c r="L33" s="252">
        <f>+'12-g.p.w.fund.cel.'!L33+'42-samorz.inst.kult.'!L33+'62-samodz.publ.ZOZ samorz.'!L33+'82-samorz.osoba prawna'!L33</f>
        <v>0</v>
      </c>
      <c r="M33" s="253">
        <f>+'12-g.p.w.fund.cel.'!M33+'42-samorz.inst.kult.'!M33+'62-samodz.publ.ZOZ samorz.'!M33+'82-samorz.osoba prawna'!M33</f>
        <v>0</v>
      </c>
      <c r="N33" s="254">
        <f>+'12-g.p.w.fund.cel.'!N33+'42-samorz.inst.kult.'!N33+'62-samodz.publ.ZOZ samorz.'!N33+'82-samorz.osoba prawna'!N33</f>
        <v>0</v>
      </c>
    </row>
    <row r="34" spans="1:14" ht="12.75">
      <c r="A34" s="182" t="s">
        <v>64</v>
      </c>
      <c r="B34" s="183"/>
      <c r="C34" s="41">
        <v>0</v>
      </c>
      <c r="D34" s="190">
        <v>0</v>
      </c>
      <c r="E34" s="42">
        <v>0</v>
      </c>
      <c r="F34" s="244"/>
      <c r="G34" s="244"/>
      <c r="H34" s="244">
        <v>0</v>
      </c>
      <c r="I34" s="244"/>
      <c r="J34" s="244"/>
      <c r="K34" s="244"/>
      <c r="L34" s="190"/>
      <c r="M34" s="244"/>
      <c r="N34" s="245"/>
    </row>
    <row r="35" spans="1:14" ht="13.5" thickBot="1">
      <c r="A35" s="139" t="s">
        <v>65</v>
      </c>
      <c r="B35" s="194"/>
      <c r="C35" s="53">
        <v>0</v>
      </c>
      <c r="D35" s="255">
        <v>0</v>
      </c>
      <c r="E35" s="55">
        <v>0</v>
      </c>
      <c r="F35" s="256">
        <f>+'12-g.p.w.fund.cel.'!F35+'42-samorz.inst.kult.'!F35+'62-samodz.publ.ZOZ samorz.'!F35+'82-samorz.osoba prawna'!F35</f>
        <v>0</v>
      </c>
      <c r="G35" s="256">
        <f>+'12-g.p.w.fund.cel.'!G35+'42-samorz.inst.kult.'!G35+'62-samodz.publ.ZOZ samorz.'!G35+'82-samorz.osoba prawna'!G35</f>
        <v>0</v>
      </c>
      <c r="H35" s="256">
        <v>0</v>
      </c>
      <c r="I35" s="256">
        <f>+'12-g.p.w.fund.cel.'!I35+'42-samorz.inst.kult.'!I35+'62-samodz.publ.ZOZ samorz.'!I35+'82-samorz.osoba prawna'!I35</f>
        <v>0</v>
      </c>
      <c r="J35" s="256">
        <f>+'12-g.p.w.fund.cel.'!J35+'42-samorz.inst.kult.'!J35+'62-samodz.publ.ZOZ samorz.'!J35+'82-samorz.osoba prawna'!J35</f>
        <v>0</v>
      </c>
      <c r="K35" s="256">
        <f>+'12-g.p.w.fund.cel.'!K35+'42-samorz.inst.kult.'!K35+'62-samodz.publ.ZOZ samorz.'!K35+'82-samorz.osoba prawna'!K35</f>
        <v>0</v>
      </c>
      <c r="L35" s="255">
        <f>+'12-g.p.w.fund.cel.'!L35+'42-samorz.inst.kult.'!L35+'62-samodz.publ.ZOZ samorz.'!L35+'82-samorz.osoba prawna'!L35</f>
        <v>0</v>
      </c>
      <c r="M35" s="256">
        <f>+'12-g.p.w.fund.cel.'!M35+'42-samorz.inst.kult.'!M35+'62-samodz.publ.ZOZ samorz.'!M35+'82-samorz.osoba prawna'!M35</f>
        <v>0</v>
      </c>
      <c r="N35" s="257">
        <f>+'12-g.p.w.fund.cel.'!N35+'42-samorz.inst.kult.'!N35+'62-samodz.publ.ZOZ samorz.'!N35+'82-samorz.osoba prawna'!N35</f>
        <v>0</v>
      </c>
    </row>
    <row r="41" spans="5:8" ht="12.75" customHeight="1">
      <c r="E41" s="117" t="s">
        <v>409</v>
      </c>
      <c r="H41" s="239">
        <v>38463</v>
      </c>
    </row>
    <row r="42" spans="1:11" ht="6" customHeight="1">
      <c r="A42" s="117" t="s">
        <v>210</v>
      </c>
      <c r="E42" s="117" t="s">
        <v>211</v>
      </c>
      <c r="H42" s="117" t="s">
        <v>211</v>
      </c>
      <c r="K42" s="117" t="s">
        <v>212</v>
      </c>
    </row>
    <row r="43" spans="1:11" ht="12.75">
      <c r="A43" s="117" t="s">
        <v>213</v>
      </c>
      <c r="E43" s="117" t="s">
        <v>214</v>
      </c>
      <c r="H43" s="117" t="s">
        <v>215</v>
      </c>
      <c r="I43" s="298"/>
      <c r="K43" s="117" t="s">
        <v>216</v>
      </c>
    </row>
    <row r="45" spans="1:13" ht="15.75">
      <c r="A45" s="58" t="s">
        <v>66</v>
      </c>
      <c r="B45" s="58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</row>
    <row r="46" spans="1:13" ht="13.5" thickBo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13" ht="12.75">
      <c r="A47" s="61"/>
      <c r="B47" s="60"/>
      <c r="C47" s="60"/>
      <c r="D47" s="60"/>
      <c r="E47" s="60"/>
      <c r="F47" s="61"/>
      <c r="G47" s="62" t="s">
        <v>28</v>
      </c>
      <c r="H47" s="62"/>
      <c r="I47" s="62"/>
      <c r="J47" s="62"/>
      <c r="K47" s="63"/>
      <c r="L47" s="59"/>
      <c r="M47" s="64"/>
    </row>
    <row r="48" spans="1:13" ht="12.75">
      <c r="A48" s="70"/>
      <c r="B48" s="105"/>
      <c r="C48" s="105"/>
      <c r="D48" s="105"/>
      <c r="E48" s="105"/>
      <c r="F48" s="65" t="s">
        <v>67</v>
      </c>
      <c r="G48" s="66" t="s">
        <v>68</v>
      </c>
      <c r="H48" s="67" t="s">
        <v>69</v>
      </c>
      <c r="I48" s="67"/>
      <c r="J48" s="67"/>
      <c r="K48" s="68"/>
      <c r="L48" s="59"/>
      <c r="M48" s="59"/>
    </row>
    <row r="49" spans="1:13" ht="12.75">
      <c r="A49" s="315" t="s">
        <v>70</v>
      </c>
      <c r="B49" s="316"/>
      <c r="C49" s="316"/>
      <c r="D49" s="316"/>
      <c r="E49" s="317"/>
      <c r="F49" s="70"/>
      <c r="G49" s="66" t="s">
        <v>37</v>
      </c>
      <c r="H49" s="66" t="s">
        <v>71</v>
      </c>
      <c r="I49" s="71" t="s">
        <v>28</v>
      </c>
      <c r="J49" s="72" t="s">
        <v>72</v>
      </c>
      <c r="K49" s="69" t="s">
        <v>73</v>
      </c>
      <c r="L49" s="59"/>
      <c r="M49" s="59"/>
    </row>
    <row r="50" spans="1:13" ht="12.75">
      <c r="A50" s="70"/>
      <c r="B50" s="105"/>
      <c r="C50" s="105"/>
      <c r="D50" s="105"/>
      <c r="E50" s="105"/>
      <c r="F50" s="70"/>
      <c r="G50" s="72" t="s">
        <v>44</v>
      </c>
      <c r="H50" s="73"/>
      <c r="I50" s="74" t="s">
        <v>46</v>
      </c>
      <c r="J50" s="73"/>
      <c r="K50" s="75"/>
      <c r="L50" s="59"/>
      <c r="M50" s="59"/>
    </row>
    <row r="51" spans="1:13" ht="13.5" thickBot="1">
      <c r="A51" s="70"/>
      <c r="B51" s="105"/>
      <c r="C51" s="105"/>
      <c r="D51" s="105"/>
      <c r="E51" s="105"/>
      <c r="F51" s="76"/>
      <c r="G51" s="77" t="s">
        <v>74</v>
      </c>
      <c r="H51" s="78"/>
      <c r="I51" s="79" t="s">
        <v>52</v>
      </c>
      <c r="J51" s="78"/>
      <c r="K51" s="80"/>
      <c r="L51" s="59"/>
      <c r="M51" s="59"/>
    </row>
    <row r="52" spans="1:13" ht="13.5" thickBot="1">
      <c r="A52" s="318">
        <v>1</v>
      </c>
      <c r="B52" s="319"/>
      <c r="C52" s="319"/>
      <c r="D52" s="319"/>
      <c r="E52" s="320"/>
      <c r="F52" s="82">
        <v>2</v>
      </c>
      <c r="G52" s="83">
        <v>3</v>
      </c>
      <c r="H52" s="83">
        <v>4</v>
      </c>
      <c r="I52" s="83">
        <v>5</v>
      </c>
      <c r="J52" s="83">
        <v>6</v>
      </c>
      <c r="K52" s="84">
        <v>7</v>
      </c>
      <c r="L52" s="59"/>
      <c r="M52" s="59"/>
    </row>
    <row r="53" spans="1:13" ht="27" customHeight="1">
      <c r="A53" s="310" t="s">
        <v>75</v>
      </c>
      <c r="B53" s="311"/>
      <c r="C53" s="311"/>
      <c r="D53" s="311"/>
      <c r="E53" s="312"/>
      <c r="F53" s="261">
        <f>+'12-g.p.w.fund.cel.'!F53+'42-samorz.inst.kult.'!F53+'62-samodz.publ.ZOZ samorz.'!F53+'82-samorz.osoba prawna'!F53</f>
        <v>0</v>
      </c>
      <c r="G53" s="258">
        <f>H53+J53+K53</f>
        <v>0</v>
      </c>
      <c r="H53" s="262">
        <f>+'12-g.p.w.fund.cel.'!H53+'42-samorz.inst.kult.'!H53+'62-samodz.publ.ZOZ samorz.'!H53+'82-samorz.osoba prawna'!H53</f>
        <v>0</v>
      </c>
      <c r="I53" s="262">
        <f>+'12-g.p.w.fund.cel.'!I53+'42-samorz.inst.kult.'!I53+'62-samodz.publ.ZOZ samorz.'!I53+'82-samorz.osoba prawna'!I53</f>
        <v>0</v>
      </c>
      <c r="J53" s="262">
        <f>+'12-g.p.w.fund.cel.'!J53+'42-samorz.inst.kult.'!J53+'62-samodz.publ.ZOZ samorz.'!J53+'82-samorz.osoba prawna'!J53</f>
        <v>0</v>
      </c>
      <c r="K53" s="263">
        <f>+'12-g.p.w.fund.cel.'!K53+'42-samorz.inst.kult.'!K53+'62-samodz.publ.ZOZ samorz.'!K53+'82-samorz.osoba prawna'!K53</f>
        <v>0</v>
      </c>
      <c r="L53" s="59"/>
      <c r="M53" s="59"/>
    </row>
    <row r="54" spans="1:13" ht="27" customHeight="1">
      <c r="A54" s="310" t="s">
        <v>76</v>
      </c>
      <c r="B54" s="311"/>
      <c r="C54" s="311"/>
      <c r="D54" s="311"/>
      <c r="E54" s="312"/>
      <c r="F54" s="264">
        <f>+'12-g.p.w.fund.cel.'!F54+'42-samorz.inst.kult.'!F54+'62-samodz.publ.ZOZ samorz.'!F54+'82-samorz.osoba prawna'!F54</f>
        <v>0</v>
      </c>
      <c r="G54" s="259">
        <f aca="true" t="shared" si="1" ref="G54:G59">H54+J54+K54</f>
        <v>0</v>
      </c>
      <c r="H54" s="265">
        <f>+'12-g.p.w.fund.cel.'!H54+'42-samorz.inst.kult.'!H54+'62-samodz.publ.ZOZ samorz.'!H54+'82-samorz.osoba prawna'!H54</f>
        <v>0</v>
      </c>
      <c r="I54" s="265">
        <f>+'12-g.p.w.fund.cel.'!I54+'42-samorz.inst.kult.'!I54+'62-samodz.publ.ZOZ samorz.'!I54+'82-samorz.osoba prawna'!I54</f>
        <v>0</v>
      </c>
      <c r="J54" s="265">
        <f>+'12-g.p.w.fund.cel.'!J54+'42-samorz.inst.kult.'!J54+'62-samodz.publ.ZOZ samorz.'!J54+'82-samorz.osoba prawna'!J54</f>
        <v>0</v>
      </c>
      <c r="K54" s="266">
        <f>+'12-g.p.w.fund.cel.'!K54+'42-samorz.inst.kult.'!K54+'62-samodz.publ.ZOZ samorz.'!K54+'82-samorz.osoba prawna'!K54</f>
        <v>0</v>
      </c>
      <c r="L54" s="59"/>
      <c r="M54" s="59"/>
    </row>
    <row r="55" spans="1:13" ht="27" customHeight="1">
      <c r="A55" s="310" t="s">
        <v>77</v>
      </c>
      <c r="B55" s="311"/>
      <c r="C55" s="311"/>
      <c r="D55" s="311"/>
      <c r="E55" s="312"/>
      <c r="F55" s="264">
        <f>+'12-g.p.w.fund.cel.'!F55+'42-samorz.inst.kult.'!F55+'62-samodz.publ.ZOZ samorz.'!F55+'82-samorz.osoba prawna'!F55</f>
        <v>0</v>
      </c>
      <c r="G55" s="259">
        <f t="shared" si="1"/>
        <v>0</v>
      </c>
      <c r="H55" s="265">
        <f>+'12-g.p.w.fund.cel.'!H55+'42-samorz.inst.kult.'!H55+'62-samodz.publ.ZOZ samorz.'!H55+'82-samorz.osoba prawna'!H55</f>
        <v>0</v>
      </c>
      <c r="I55" s="265">
        <f>+'12-g.p.w.fund.cel.'!I55+'42-samorz.inst.kult.'!I55+'62-samodz.publ.ZOZ samorz.'!I55+'82-samorz.osoba prawna'!I55</f>
        <v>0</v>
      </c>
      <c r="J55" s="265">
        <f>+'12-g.p.w.fund.cel.'!J55+'42-samorz.inst.kult.'!J55+'62-samodz.publ.ZOZ samorz.'!J55+'82-samorz.osoba prawna'!J55</f>
        <v>0</v>
      </c>
      <c r="K55" s="266">
        <f>+'12-g.p.w.fund.cel.'!K55+'42-samorz.inst.kult.'!K55+'62-samodz.publ.ZOZ samorz.'!K55+'82-samorz.osoba prawna'!K55</f>
        <v>0</v>
      </c>
      <c r="L55" s="59"/>
      <c r="M55" s="59"/>
    </row>
    <row r="56" spans="1:13" ht="27" customHeight="1">
      <c r="A56" s="310" t="s">
        <v>78</v>
      </c>
      <c r="B56" s="311"/>
      <c r="C56" s="311"/>
      <c r="D56" s="311"/>
      <c r="E56" s="312"/>
      <c r="F56" s="264">
        <f>+'12-g.p.w.fund.cel.'!F56+'42-samorz.inst.kult.'!F56+'62-samodz.publ.ZOZ samorz.'!F56+'82-samorz.osoba prawna'!F56</f>
        <v>0</v>
      </c>
      <c r="G56" s="259">
        <f t="shared" si="1"/>
        <v>0</v>
      </c>
      <c r="H56" s="265">
        <f>+'12-g.p.w.fund.cel.'!H56+'42-samorz.inst.kult.'!H56+'62-samodz.publ.ZOZ samorz.'!H56+'82-samorz.osoba prawna'!H56</f>
        <v>0</v>
      </c>
      <c r="I56" s="265">
        <f>+'12-g.p.w.fund.cel.'!I56+'42-samorz.inst.kult.'!I56+'62-samodz.publ.ZOZ samorz.'!I56+'82-samorz.osoba prawna'!I56</f>
        <v>0</v>
      </c>
      <c r="J56" s="265">
        <f>+'12-g.p.w.fund.cel.'!J56+'42-samorz.inst.kult.'!J56+'62-samodz.publ.ZOZ samorz.'!J56+'82-samorz.osoba prawna'!J56</f>
        <v>0</v>
      </c>
      <c r="K56" s="266">
        <f>+'12-g.p.w.fund.cel.'!K56+'42-samorz.inst.kult.'!K56+'62-samodz.publ.ZOZ samorz.'!K56+'82-samorz.osoba prawna'!K56</f>
        <v>0</v>
      </c>
      <c r="L56" s="59"/>
      <c r="M56" s="59"/>
    </row>
    <row r="57" spans="1:13" ht="27" customHeight="1">
      <c r="A57" s="310" t="s">
        <v>79</v>
      </c>
      <c r="B57" s="311"/>
      <c r="C57" s="311"/>
      <c r="D57" s="311"/>
      <c r="E57" s="312"/>
      <c r="F57" s="264">
        <f>+'12-g.p.w.fund.cel.'!F57+'42-samorz.inst.kult.'!F57+'62-samodz.publ.ZOZ samorz.'!F57+'82-samorz.osoba prawna'!F57</f>
        <v>0</v>
      </c>
      <c r="G57" s="259">
        <f t="shared" si="1"/>
        <v>0</v>
      </c>
      <c r="H57" s="265">
        <f>+'12-g.p.w.fund.cel.'!H57+'42-samorz.inst.kult.'!H57+'62-samodz.publ.ZOZ samorz.'!H57+'82-samorz.osoba prawna'!H57</f>
        <v>0</v>
      </c>
      <c r="I57" s="265">
        <f>+'12-g.p.w.fund.cel.'!I57+'42-samorz.inst.kult.'!I57+'62-samodz.publ.ZOZ samorz.'!I57+'82-samorz.osoba prawna'!I57</f>
        <v>0</v>
      </c>
      <c r="J57" s="265">
        <f>+'12-g.p.w.fund.cel.'!J57+'42-samorz.inst.kult.'!J57+'62-samodz.publ.ZOZ samorz.'!J57+'82-samorz.osoba prawna'!J57</f>
        <v>0</v>
      </c>
      <c r="K57" s="266">
        <f>+'12-g.p.w.fund.cel.'!K57+'42-samorz.inst.kult.'!K57+'62-samodz.publ.ZOZ samorz.'!K57+'82-samorz.osoba prawna'!K57</f>
        <v>0</v>
      </c>
      <c r="L57" s="59"/>
      <c r="M57" s="59"/>
    </row>
    <row r="58" spans="1:13" ht="27" customHeight="1">
      <c r="A58" s="310" t="s">
        <v>80</v>
      </c>
      <c r="B58" s="311"/>
      <c r="C58" s="311"/>
      <c r="D58" s="311"/>
      <c r="E58" s="312"/>
      <c r="F58" s="264">
        <f>+'12-g.p.w.fund.cel.'!F58+'42-samorz.inst.kult.'!F58+'62-samodz.publ.ZOZ samorz.'!F58+'82-samorz.osoba prawna'!F58</f>
        <v>0</v>
      </c>
      <c r="G58" s="259">
        <f t="shared" si="1"/>
        <v>0</v>
      </c>
      <c r="H58" s="265">
        <f>+'12-g.p.w.fund.cel.'!H58+'42-samorz.inst.kult.'!H58+'62-samodz.publ.ZOZ samorz.'!H58+'82-samorz.osoba prawna'!H58</f>
        <v>0</v>
      </c>
      <c r="I58" s="265">
        <f>+'12-g.p.w.fund.cel.'!I58+'42-samorz.inst.kult.'!I58+'62-samodz.publ.ZOZ samorz.'!I58+'82-samorz.osoba prawna'!I58</f>
        <v>0</v>
      </c>
      <c r="J58" s="265">
        <f>+'12-g.p.w.fund.cel.'!J58+'42-samorz.inst.kult.'!J58+'62-samodz.publ.ZOZ samorz.'!J58+'82-samorz.osoba prawna'!J58</f>
        <v>0</v>
      </c>
      <c r="K58" s="266">
        <f>+'12-g.p.w.fund.cel.'!K58+'42-samorz.inst.kult.'!K58+'62-samodz.publ.ZOZ samorz.'!K58+'82-samorz.osoba prawna'!K58</f>
        <v>0</v>
      </c>
      <c r="L58" s="59"/>
      <c r="M58" s="59"/>
    </row>
    <row r="59" spans="1:13" ht="27" customHeight="1" thickBot="1">
      <c r="A59" s="303" t="s">
        <v>81</v>
      </c>
      <c r="B59" s="326"/>
      <c r="C59" s="326"/>
      <c r="D59" s="326"/>
      <c r="E59" s="327"/>
      <c r="F59" s="267">
        <f>+'12-g.p.w.fund.cel.'!F59+'42-samorz.inst.kult.'!F59+'62-samodz.publ.ZOZ samorz.'!F59+'82-samorz.osoba prawna'!F59</f>
        <v>0</v>
      </c>
      <c r="G59" s="260">
        <f t="shared" si="1"/>
        <v>0</v>
      </c>
      <c r="H59" s="268">
        <f>+'12-g.p.w.fund.cel.'!H59+'42-samorz.inst.kult.'!H59+'62-samodz.publ.ZOZ samorz.'!H59+'82-samorz.osoba prawna'!H59</f>
        <v>0</v>
      </c>
      <c r="I59" s="268">
        <f>+'12-g.p.w.fund.cel.'!I59+'42-samorz.inst.kult.'!I59+'62-samodz.publ.ZOZ samorz.'!I59+'82-samorz.osoba prawna'!I59</f>
        <v>0</v>
      </c>
      <c r="J59" s="268">
        <f>+'12-g.p.w.fund.cel.'!J59+'42-samorz.inst.kult.'!J59+'62-samodz.publ.ZOZ samorz.'!J59+'82-samorz.osoba prawna'!J59</f>
        <v>0</v>
      </c>
      <c r="K59" s="269">
        <f>+'12-g.p.w.fund.cel.'!K59+'42-samorz.inst.kult.'!K59+'62-samodz.publ.ZOZ samorz.'!K59+'82-samorz.osoba prawna'!K59</f>
        <v>0</v>
      </c>
      <c r="L59" s="59"/>
      <c r="M59" s="59"/>
    </row>
    <row r="60" spans="1:13" ht="12.75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>
      <c r="H83" s="214"/>
    </row>
    <row r="84" spans="5:8" ht="12.75" customHeight="1">
      <c r="E84" s="117" t="s">
        <v>409</v>
      </c>
      <c r="H84" s="196">
        <v>38463</v>
      </c>
    </row>
    <row r="85" spans="1:11" ht="6" customHeight="1">
      <c r="A85" s="117" t="s">
        <v>210</v>
      </c>
      <c r="E85" s="117" t="s">
        <v>211</v>
      </c>
      <c r="K85" s="117" t="s">
        <v>212</v>
      </c>
    </row>
    <row r="86" spans="1:11" ht="12.75">
      <c r="A86" s="117" t="s">
        <v>213</v>
      </c>
      <c r="E86" s="117" t="s">
        <v>214</v>
      </c>
      <c r="H86" s="117" t="s">
        <v>215</v>
      </c>
      <c r="K86" s="117" t="s">
        <v>216</v>
      </c>
    </row>
  </sheetData>
  <mergeCells count="22">
    <mergeCell ref="A3:B3"/>
    <mergeCell ref="A6:B6"/>
    <mergeCell ref="A8:B8"/>
    <mergeCell ref="C9:E9"/>
    <mergeCell ref="C5:K5"/>
    <mergeCell ref="A57:E57"/>
    <mergeCell ref="A58:E58"/>
    <mergeCell ref="A59:E59"/>
    <mergeCell ref="A52:E52"/>
    <mergeCell ref="A53:E53"/>
    <mergeCell ref="A54:E54"/>
    <mergeCell ref="A55:E55"/>
    <mergeCell ref="L3:N3"/>
    <mergeCell ref="L4:N4"/>
    <mergeCell ref="M5:N5"/>
    <mergeCell ref="A56:E56"/>
    <mergeCell ref="A49:E49"/>
    <mergeCell ref="A4:B4"/>
    <mergeCell ref="C10:E10"/>
    <mergeCell ref="C11:E11"/>
    <mergeCell ref="A23:B23"/>
    <mergeCell ref="A24:B24"/>
  </mergeCells>
  <conditionalFormatting sqref="C24">
    <cfRule type="cellIs" priority="1" dxfId="0" operator="notEqual" stopIfTrue="1">
      <formula>$D$24+$L$24</formula>
    </cfRule>
  </conditionalFormatting>
  <conditionalFormatting sqref="E24">
    <cfRule type="cellIs" priority="2" dxfId="0" operator="notEqual" stopIfTrue="1">
      <formula>$F$24+$H$24+$I$24</formula>
    </cfRule>
  </conditionalFormatting>
  <conditionalFormatting sqref="D24">
    <cfRule type="cellIs" priority="3" dxfId="0" operator="lessThan" stopIfTrue="1">
      <formula>$E$24+$J$24+$K$24</formula>
    </cfRule>
  </conditionalFormatting>
  <conditionalFormatting sqref="D28">
    <cfRule type="cellIs" priority="4" dxfId="0" operator="lessThan" stopIfTrue="1">
      <formula>$E$28+$J$28+$K$28</formula>
    </cfRule>
  </conditionalFormatting>
  <conditionalFormatting sqref="D29">
    <cfRule type="cellIs" priority="5" dxfId="0" operator="lessThan" stopIfTrue="1">
      <formula>$E$29+$J$29+$K$29</formula>
    </cfRule>
  </conditionalFormatting>
  <conditionalFormatting sqref="D31">
    <cfRule type="cellIs" priority="6" dxfId="0" operator="lessThan" stopIfTrue="1">
      <formula>$E$31+$J$31+$K$31</formula>
    </cfRule>
  </conditionalFormatting>
  <conditionalFormatting sqref="D33">
    <cfRule type="cellIs" priority="7" dxfId="0" operator="lessThan" stopIfTrue="1">
      <formula>$E$33+$J$33+$K$33</formula>
    </cfRule>
  </conditionalFormatting>
  <conditionalFormatting sqref="D35">
    <cfRule type="cellIs" priority="8" dxfId="0" operator="lessThan" stopIfTrue="1">
      <formula>$E$35+$J$35+$K$35</formula>
    </cfRule>
  </conditionalFormatting>
  <conditionalFormatting sqref="L26:L27 L30 L34">
    <cfRule type="cellIs" priority="9" dxfId="0" operator="lessThan" stopIfTrue="1">
      <formula>$M$26+$N$26</formula>
    </cfRule>
  </conditionalFormatting>
  <conditionalFormatting sqref="L28">
    <cfRule type="cellIs" priority="10" dxfId="0" operator="lessThan" stopIfTrue="1">
      <formula>$M$28+$N$28</formula>
    </cfRule>
  </conditionalFormatting>
  <conditionalFormatting sqref="L29">
    <cfRule type="cellIs" priority="11" dxfId="0" operator="lessThan" stopIfTrue="1">
      <formula>$M$29+$N$29</formula>
    </cfRule>
  </conditionalFormatting>
  <conditionalFormatting sqref="L31">
    <cfRule type="cellIs" priority="12" dxfId="0" operator="lessThan" stopIfTrue="1">
      <formula>$M$31+$N$31</formula>
    </cfRule>
  </conditionalFormatting>
  <conditionalFormatting sqref="L32">
    <cfRule type="cellIs" priority="13" dxfId="0" operator="lessThan" stopIfTrue="1">
      <formula>$M$32+$N$32</formula>
    </cfRule>
  </conditionalFormatting>
  <conditionalFormatting sqref="L33">
    <cfRule type="cellIs" priority="14" dxfId="0" operator="lessThan" stopIfTrue="1">
      <formula>$M$33+$N33</formula>
    </cfRule>
  </conditionalFormatting>
  <conditionalFormatting sqref="L35">
    <cfRule type="cellIs" priority="15" dxfId="0" operator="lessThan" stopIfTrue="1">
      <formula>$M$35+$N$35</formula>
    </cfRule>
  </conditionalFormatting>
  <conditionalFormatting sqref="H8">
    <cfRule type="cellIs" priority="16" dxfId="1" operator="notBetween" stopIfTrue="1">
      <formula>1</formula>
      <formula>4</formula>
    </cfRule>
  </conditionalFormatting>
  <conditionalFormatting sqref="K8">
    <cfRule type="cellIs" priority="17" dxfId="1" operator="notEqual" stopIfTrue="1">
      <formula>2001</formula>
    </cfRule>
  </conditionalFormatting>
  <conditionalFormatting sqref="D26">
    <cfRule type="cellIs" priority="18" dxfId="0" operator="lessThan" stopIfTrue="1">
      <formula>$E$26+$J$26+$K$26</formula>
    </cfRule>
  </conditionalFormatting>
  <conditionalFormatting sqref="D32">
    <cfRule type="cellIs" priority="19" dxfId="0" operator="lessThan" stopIfTrue="1">
      <formula>$E$32+$J$32+$K$32</formula>
    </cfRule>
  </conditionalFormatting>
  <conditionalFormatting sqref="L24">
    <cfRule type="cellIs" priority="20" dxfId="0" operator="lessThan" stopIfTrue="1">
      <formula>$M$24+$N$24</formula>
    </cfRule>
  </conditionalFormatting>
  <printOptions horizontalCentered="1" verticalCentered="1"/>
  <pageMargins left="0.5905511811023623" right="0.5905511811023623" top="0.7874015748031497" bottom="0.7874015748031497" header="0.5118110236220472" footer="0.5118110236220472"/>
  <pageSetup blackAndWhite="1" horizontalDpi="300" verticalDpi="300" orientation="landscape" paperSize="9" scale="75" r:id="rId3"/>
  <rowBreaks count="1" manualBreakCount="1">
    <brk id="43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14">
      <selection activeCell="A14" sqref="A14"/>
    </sheetView>
  </sheetViews>
  <sheetFormatPr defaultColWidth="9.00390625" defaultRowHeight="12.75"/>
  <cols>
    <col min="1" max="1" width="11.75390625" style="0" customWidth="1"/>
    <col min="2" max="2" width="27.00390625" style="0" customWidth="1"/>
    <col min="3" max="3" width="30.375" style="0" customWidth="1"/>
    <col min="4" max="4" width="13.875" style="0" customWidth="1"/>
  </cols>
  <sheetData>
    <row r="1" ht="12.75" hidden="1">
      <c r="A1" t="s">
        <v>220</v>
      </c>
    </row>
    <row r="2" ht="12.75" hidden="1">
      <c r="A2" t="s">
        <v>217</v>
      </c>
    </row>
    <row r="3" ht="12.75" hidden="1">
      <c r="A3" t="s">
        <v>218</v>
      </c>
    </row>
    <row r="4" ht="12.75" hidden="1">
      <c r="A4" t="s">
        <v>219</v>
      </c>
    </row>
    <row r="5" ht="12.75" hidden="1"/>
    <row r="6" ht="12.75" hidden="1"/>
    <row r="7" ht="12.75" hidden="1">
      <c r="A7" t="s">
        <v>221</v>
      </c>
    </row>
    <row r="8" ht="12.75" hidden="1">
      <c r="A8" t="s">
        <v>217</v>
      </c>
    </row>
    <row r="9" ht="12.75" hidden="1">
      <c r="A9" t="s">
        <v>218</v>
      </c>
    </row>
    <row r="10" ht="12.75" hidden="1"/>
    <row r="11" ht="12.75" hidden="1"/>
    <row r="12" ht="12.75" hidden="1"/>
    <row r="13" ht="12.75" hidden="1"/>
    <row r="14" ht="12.75">
      <c r="A14" s="7" t="s">
        <v>273</v>
      </c>
    </row>
    <row r="15" spans="1:4" ht="12.75">
      <c r="A15" t="s">
        <v>400</v>
      </c>
      <c r="B15" t="s">
        <v>270</v>
      </c>
      <c r="C15" t="s">
        <v>269</v>
      </c>
      <c r="D15" s="279">
        <v>207</v>
      </c>
    </row>
    <row r="16" spans="1:4" ht="12.75">
      <c r="A16" t="s">
        <v>375</v>
      </c>
      <c r="B16" t="s">
        <v>229</v>
      </c>
      <c r="C16" t="s">
        <v>228</v>
      </c>
      <c r="D16" s="279">
        <v>213</v>
      </c>
    </row>
    <row r="17" spans="1:4" ht="12.75">
      <c r="A17" t="s">
        <v>376</v>
      </c>
      <c r="B17" t="s">
        <v>233</v>
      </c>
      <c r="C17" t="s">
        <v>232</v>
      </c>
      <c r="D17" s="279">
        <v>233</v>
      </c>
    </row>
    <row r="18" spans="1:4" ht="12.75">
      <c r="A18" t="s">
        <v>377</v>
      </c>
      <c r="B18" t="s">
        <v>241</v>
      </c>
      <c r="C18" t="s">
        <v>240</v>
      </c>
      <c r="D18" s="279">
        <v>724</v>
      </c>
    </row>
    <row r="19" spans="1:4" ht="12.75">
      <c r="A19" t="s">
        <v>378</v>
      </c>
      <c r="B19" t="s">
        <v>258</v>
      </c>
      <c r="C19" t="s">
        <v>257</v>
      </c>
      <c r="D19" s="279">
        <v>779</v>
      </c>
    </row>
    <row r="20" spans="1:4" ht="12.75">
      <c r="A20" t="s">
        <v>379</v>
      </c>
      <c r="B20" t="s">
        <v>237</v>
      </c>
      <c r="C20" t="s">
        <v>236</v>
      </c>
      <c r="D20" s="279">
        <v>780</v>
      </c>
    </row>
    <row r="21" spans="1:4" ht="12.75">
      <c r="A21" t="s">
        <v>380</v>
      </c>
      <c r="B21" t="s">
        <v>223</v>
      </c>
      <c r="C21" t="s">
        <v>222</v>
      </c>
      <c r="D21" s="279">
        <v>781</v>
      </c>
    </row>
    <row r="22" spans="1:4" ht="12.75">
      <c r="A22" t="s">
        <v>381</v>
      </c>
      <c r="B22" t="s">
        <v>247</v>
      </c>
      <c r="C22" t="s">
        <v>246</v>
      </c>
      <c r="D22" s="279">
        <v>782</v>
      </c>
    </row>
    <row r="23" spans="1:4" ht="12.75">
      <c r="A23" t="s">
        <v>382</v>
      </c>
      <c r="B23" t="s">
        <v>249</v>
      </c>
      <c r="C23" t="s">
        <v>248</v>
      </c>
      <c r="D23" s="279">
        <v>784</v>
      </c>
    </row>
    <row r="24" spans="1:4" ht="12.75">
      <c r="A24" t="s">
        <v>383</v>
      </c>
      <c r="B24" t="s">
        <v>243</v>
      </c>
      <c r="C24" t="s">
        <v>242</v>
      </c>
      <c r="D24" s="279">
        <v>785</v>
      </c>
    </row>
    <row r="25" spans="1:4" ht="12.75">
      <c r="A25" t="s">
        <v>384</v>
      </c>
      <c r="B25" t="s">
        <v>225</v>
      </c>
      <c r="C25" t="s">
        <v>224</v>
      </c>
      <c r="D25" s="279">
        <v>786</v>
      </c>
    </row>
    <row r="26" spans="1:4" ht="12.75">
      <c r="A26" t="s">
        <v>385</v>
      </c>
      <c r="B26" t="s">
        <v>266</v>
      </c>
      <c r="C26" t="s">
        <v>265</v>
      </c>
      <c r="D26" s="279">
        <v>787</v>
      </c>
    </row>
    <row r="27" spans="1:4" ht="12.75">
      <c r="A27" t="s">
        <v>386</v>
      </c>
      <c r="B27" t="s">
        <v>251</v>
      </c>
      <c r="C27" t="s">
        <v>250</v>
      </c>
      <c r="D27" s="279">
        <v>788</v>
      </c>
    </row>
    <row r="28" spans="1:4" ht="12.75">
      <c r="A28" t="s">
        <v>387</v>
      </c>
      <c r="B28" t="s">
        <v>268</v>
      </c>
      <c r="C28" t="s">
        <v>267</v>
      </c>
      <c r="D28" s="279">
        <v>789</v>
      </c>
    </row>
    <row r="29" spans="1:4" ht="12.75">
      <c r="A29" t="s">
        <v>388</v>
      </c>
      <c r="B29" t="s">
        <v>253</v>
      </c>
      <c r="C29" t="s">
        <v>252</v>
      </c>
      <c r="D29" s="279">
        <v>790</v>
      </c>
    </row>
    <row r="30" spans="1:4" ht="12.75">
      <c r="A30" t="s">
        <v>389</v>
      </c>
      <c r="B30" t="s">
        <v>227</v>
      </c>
      <c r="C30" t="s">
        <v>226</v>
      </c>
      <c r="D30" s="279">
        <v>791</v>
      </c>
    </row>
    <row r="31" spans="1:4" ht="12.75">
      <c r="A31" t="s">
        <v>390</v>
      </c>
      <c r="B31" t="s">
        <v>231</v>
      </c>
      <c r="C31" t="s">
        <v>230</v>
      </c>
      <c r="D31" s="279">
        <v>792</v>
      </c>
    </row>
    <row r="32" spans="1:4" ht="12.75">
      <c r="A32" t="s">
        <v>391</v>
      </c>
      <c r="B32" t="s">
        <v>239</v>
      </c>
      <c r="C32" t="s">
        <v>238</v>
      </c>
      <c r="D32" s="279">
        <v>793</v>
      </c>
    </row>
    <row r="33" spans="1:4" ht="12.75">
      <c r="A33" t="s">
        <v>392</v>
      </c>
      <c r="B33" t="s">
        <v>245</v>
      </c>
      <c r="C33" t="s">
        <v>244</v>
      </c>
      <c r="D33" s="279">
        <v>794</v>
      </c>
    </row>
    <row r="34" spans="1:4" ht="12.75">
      <c r="A34" t="s">
        <v>401</v>
      </c>
      <c r="B34" t="s">
        <v>402</v>
      </c>
      <c r="C34" t="s">
        <v>254</v>
      </c>
      <c r="D34" s="279">
        <v>795</v>
      </c>
    </row>
    <row r="35" spans="1:4" ht="12.75">
      <c r="A35" t="s">
        <v>394</v>
      </c>
      <c r="B35" t="s">
        <v>256</v>
      </c>
      <c r="C35" t="s">
        <v>255</v>
      </c>
      <c r="D35" s="279">
        <v>796</v>
      </c>
    </row>
    <row r="36" spans="1:4" ht="12.75">
      <c r="A36" t="s">
        <v>395</v>
      </c>
      <c r="B36" t="s">
        <v>262</v>
      </c>
      <c r="C36" t="s">
        <v>261</v>
      </c>
      <c r="D36" s="279">
        <v>797</v>
      </c>
    </row>
    <row r="37" spans="1:4" ht="12.75">
      <c r="A37" t="s">
        <v>396</v>
      </c>
      <c r="B37" t="s">
        <v>264</v>
      </c>
      <c r="C37" t="s">
        <v>263</v>
      </c>
      <c r="D37" s="279">
        <v>798</v>
      </c>
    </row>
    <row r="38" spans="1:4" ht="12.75">
      <c r="A38" t="s">
        <v>397</v>
      </c>
      <c r="B38" t="s">
        <v>272</v>
      </c>
      <c r="C38" t="s">
        <v>271</v>
      </c>
      <c r="D38" s="279">
        <v>799</v>
      </c>
    </row>
    <row r="39" spans="1:4" ht="12.75">
      <c r="A39" t="s">
        <v>398</v>
      </c>
      <c r="B39" t="s">
        <v>260</v>
      </c>
      <c r="C39" t="s">
        <v>259</v>
      </c>
      <c r="D39" s="279">
        <v>861</v>
      </c>
    </row>
    <row r="40" spans="1:4" ht="12.75">
      <c r="A40" t="s">
        <v>393</v>
      </c>
      <c r="B40" t="s">
        <v>235</v>
      </c>
      <c r="C40" t="s">
        <v>234</v>
      </c>
      <c r="D40" s="279">
        <v>978</v>
      </c>
    </row>
    <row r="41" spans="1:4" ht="12.75">
      <c r="A41" t="s">
        <v>399</v>
      </c>
      <c r="B41" t="s">
        <v>332</v>
      </c>
      <c r="C41" t="s">
        <v>333</v>
      </c>
      <c r="D41" s="279">
        <v>985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C5"/>
  <sheetViews>
    <sheetView workbookViewId="0" topLeftCell="CS1">
      <selection activeCell="L23" sqref="L23"/>
    </sheetView>
  </sheetViews>
  <sheetFormatPr defaultColWidth="9.00390625" defaultRowHeight="12.75"/>
  <cols>
    <col min="1" max="1" width="10.00390625" style="0" bestFit="1" customWidth="1"/>
    <col min="9" max="9" width="10.125" style="0" bestFit="1" customWidth="1"/>
  </cols>
  <sheetData>
    <row r="1" spans="1:107" ht="12.75">
      <c r="A1" s="100" t="s">
        <v>104</v>
      </c>
      <c r="B1" s="100" t="s">
        <v>105</v>
      </c>
      <c r="C1" s="100" t="s">
        <v>106</v>
      </c>
      <c r="D1" s="100" t="s">
        <v>107</v>
      </c>
      <c r="E1" s="100" t="s">
        <v>108</v>
      </c>
      <c r="F1" s="100" t="s">
        <v>109</v>
      </c>
      <c r="G1" s="100" t="s">
        <v>110</v>
      </c>
      <c r="H1" s="100" t="s">
        <v>111</v>
      </c>
      <c r="I1" s="100" t="s">
        <v>112</v>
      </c>
      <c r="J1" s="100" t="s">
        <v>113</v>
      </c>
      <c r="K1" s="100" t="s">
        <v>114</v>
      </c>
      <c r="L1" s="100" t="s">
        <v>115</v>
      </c>
      <c r="M1" s="100" t="s">
        <v>116</v>
      </c>
      <c r="N1" s="100" t="s">
        <v>117</v>
      </c>
      <c r="O1" s="100" t="s">
        <v>118</v>
      </c>
      <c r="P1" s="100" t="s">
        <v>119</v>
      </c>
      <c r="Q1" s="100" t="s">
        <v>120</v>
      </c>
      <c r="R1" s="100" t="s">
        <v>121</v>
      </c>
      <c r="S1" s="100" t="s">
        <v>122</v>
      </c>
      <c r="T1" s="100" t="s">
        <v>123</v>
      </c>
      <c r="U1" s="100" t="s">
        <v>124</v>
      </c>
      <c r="V1" s="100" t="s">
        <v>125</v>
      </c>
      <c r="W1" s="100" t="s">
        <v>126</v>
      </c>
      <c r="X1" s="100" t="s">
        <v>127</v>
      </c>
      <c r="Y1" s="100" t="s">
        <v>128</v>
      </c>
      <c r="Z1" s="100" t="s">
        <v>129</v>
      </c>
      <c r="AA1" s="100" t="s">
        <v>130</v>
      </c>
      <c r="AB1" s="100" t="s">
        <v>131</v>
      </c>
      <c r="AC1" s="100" t="s">
        <v>132</v>
      </c>
      <c r="AD1" s="100" t="s">
        <v>133</v>
      </c>
      <c r="AE1" s="100" t="s">
        <v>134</v>
      </c>
      <c r="AF1" s="100" t="s">
        <v>135</v>
      </c>
      <c r="AG1" s="100" t="s">
        <v>136</v>
      </c>
      <c r="AH1" s="100" t="s">
        <v>137</v>
      </c>
      <c r="AI1" s="100" t="s">
        <v>138</v>
      </c>
      <c r="AJ1" s="100" t="s">
        <v>139</v>
      </c>
      <c r="AK1" s="100" t="s">
        <v>140</v>
      </c>
      <c r="AL1" s="100" t="s">
        <v>141</v>
      </c>
      <c r="AM1" s="100" t="s">
        <v>142</v>
      </c>
      <c r="AN1" s="100" t="s">
        <v>143</v>
      </c>
      <c r="AO1" s="100" t="s">
        <v>144</v>
      </c>
      <c r="AP1" s="100" t="s">
        <v>145</v>
      </c>
      <c r="AQ1" s="100" t="s">
        <v>146</v>
      </c>
      <c r="AR1" s="100" t="s">
        <v>147</v>
      </c>
      <c r="AS1" s="100" t="s">
        <v>148</v>
      </c>
      <c r="AT1" s="100" t="s">
        <v>149</v>
      </c>
      <c r="AU1" s="100" t="s">
        <v>150</v>
      </c>
      <c r="AV1" s="100" t="s">
        <v>151</v>
      </c>
      <c r="AW1" s="100" t="s">
        <v>152</v>
      </c>
      <c r="AX1" s="100" t="s">
        <v>153</v>
      </c>
      <c r="AY1" s="100" t="s">
        <v>154</v>
      </c>
      <c r="AZ1" s="100" t="s">
        <v>155</v>
      </c>
      <c r="BA1" s="100" t="s">
        <v>156</v>
      </c>
      <c r="BB1" s="100" t="s">
        <v>157</v>
      </c>
      <c r="BC1" s="100" t="s">
        <v>158</v>
      </c>
      <c r="BD1" s="100" t="s">
        <v>159</v>
      </c>
      <c r="BE1" s="100" t="s">
        <v>160</v>
      </c>
      <c r="BF1" s="100" t="s">
        <v>161</v>
      </c>
      <c r="BG1" s="100" t="s">
        <v>162</v>
      </c>
      <c r="BH1" s="100" t="s">
        <v>163</v>
      </c>
      <c r="BI1" s="100" t="s">
        <v>164</v>
      </c>
      <c r="BJ1" s="100" t="s">
        <v>165</v>
      </c>
      <c r="BK1" s="100" t="s">
        <v>166</v>
      </c>
      <c r="BL1" s="100" t="s">
        <v>167</v>
      </c>
      <c r="BM1" s="100" t="s">
        <v>168</v>
      </c>
      <c r="BN1" s="100" t="s">
        <v>169</v>
      </c>
      <c r="BO1" s="100" t="s">
        <v>170</v>
      </c>
      <c r="BP1" s="100" t="s">
        <v>171</v>
      </c>
      <c r="BQ1" s="100" t="s">
        <v>172</v>
      </c>
      <c r="BR1" s="100" t="s">
        <v>173</v>
      </c>
      <c r="BS1" s="100" t="s">
        <v>174</v>
      </c>
      <c r="BT1" s="100" t="s">
        <v>175</v>
      </c>
      <c r="BU1" s="100" t="s">
        <v>176</v>
      </c>
      <c r="BV1" s="100" t="s">
        <v>177</v>
      </c>
      <c r="BW1" s="100" t="s">
        <v>178</v>
      </c>
      <c r="BX1" s="100" t="s">
        <v>179</v>
      </c>
      <c r="BY1" s="100" t="s">
        <v>180</v>
      </c>
      <c r="BZ1" s="100" t="s">
        <v>181</v>
      </c>
      <c r="CA1" s="100" t="s">
        <v>182</v>
      </c>
      <c r="CB1" s="100" t="s">
        <v>183</v>
      </c>
      <c r="CC1" s="100" t="s">
        <v>184</v>
      </c>
      <c r="CD1" s="100" t="s">
        <v>185</v>
      </c>
      <c r="CE1" s="100" t="s">
        <v>186</v>
      </c>
      <c r="CF1" s="100" t="s">
        <v>187</v>
      </c>
      <c r="CG1" s="100" t="s">
        <v>188</v>
      </c>
      <c r="CH1" s="100" t="s">
        <v>189</v>
      </c>
      <c r="CI1" s="100" t="s">
        <v>190</v>
      </c>
      <c r="CJ1" s="100" t="s">
        <v>191</v>
      </c>
      <c r="CK1" s="100" t="s">
        <v>192</v>
      </c>
      <c r="CL1" s="100" t="s">
        <v>193</v>
      </c>
      <c r="CM1" s="100" t="s">
        <v>194</v>
      </c>
      <c r="CN1" s="100" t="s">
        <v>195</v>
      </c>
      <c r="CO1" s="100" t="s">
        <v>196</v>
      </c>
      <c r="CP1" s="100" t="s">
        <v>197</v>
      </c>
      <c r="CQ1" s="100" t="s">
        <v>198</v>
      </c>
      <c r="CR1" s="100" t="s">
        <v>199</v>
      </c>
      <c r="CS1" s="100" t="s">
        <v>200</v>
      </c>
      <c r="CT1" s="100" t="s">
        <v>201</v>
      </c>
      <c r="CU1" s="100" t="s">
        <v>202</v>
      </c>
      <c r="CV1" s="100" t="s">
        <v>203</v>
      </c>
      <c r="CW1" s="100" t="s">
        <v>204</v>
      </c>
      <c r="CX1" s="100" t="s">
        <v>205</v>
      </c>
      <c r="CY1" s="100" t="s">
        <v>206</v>
      </c>
      <c r="CZ1" s="100" t="s">
        <v>207</v>
      </c>
      <c r="DA1" s="100" t="s">
        <v>208</v>
      </c>
      <c r="DB1" s="100" t="s">
        <v>209</v>
      </c>
      <c r="DC1" s="216" t="s">
        <v>320</v>
      </c>
    </row>
    <row r="2" spans="1:107" ht="12.75">
      <c r="A2" s="213">
        <f>'12-g.p.w.fund.cel.'!$A$8</f>
        <v>30237405</v>
      </c>
      <c r="B2">
        <f>+'12-g.p.w.fund.cel.'!$F$11</f>
        <v>14</v>
      </c>
      <c r="C2">
        <f>+'12-g.p.w.fund.cel.'!$G$11</f>
        <v>10</v>
      </c>
      <c r="D2">
        <f>+'12-g.p.w.fund.cel.'!$H$11</f>
        <v>2</v>
      </c>
      <c r="E2">
        <f>+'12-g.p.w.fund.cel.'!$I$11</f>
        <v>3</v>
      </c>
      <c r="F2">
        <f>'12-g.p.w.fund.cel.'!K11</f>
        <v>12</v>
      </c>
      <c r="G2">
        <f>'12-g.p.w.fund.cel.'!$K$8</f>
        <v>2005</v>
      </c>
      <c r="H2">
        <f>'12-g.p.w.fund.cel.'!$H$8</f>
        <v>1</v>
      </c>
      <c r="I2" s="214">
        <f>+'12-g.p.w.fund.cel.'!$H$41</f>
        <v>0</v>
      </c>
      <c r="K2" s="101">
        <f>'12-g.p.w.fund.cel.'!C24</f>
        <v>0</v>
      </c>
      <c r="L2" s="101">
        <f>'12-g.p.w.fund.cel.'!D24</f>
        <v>0</v>
      </c>
      <c r="M2" s="101">
        <f>'12-g.p.w.fund.cel.'!E24</f>
        <v>0</v>
      </c>
      <c r="N2" s="101">
        <f>'12-g.p.w.fund.cel.'!F24</f>
        <v>0</v>
      </c>
      <c r="O2" s="101">
        <f>'12-g.p.w.fund.cel.'!G24</f>
        <v>0</v>
      </c>
      <c r="P2" s="101">
        <f>'12-g.p.w.fund.cel.'!H24</f>
        <v>0</v>
      </c>
      <c r="Q2" s="101">
        <f>'12-g.p.w.fund.cel.'!I24</f>
        <v>0</v>
      </c>
      <c r="R2" s="101">
        <f>'12-g.p.w.fund.cel.'!J24</f>
        <v>0</v>
      </c>
      <c r="S2" s="101">
        <f>'12-g.p.w.fund.cel.'!K24</f>
        <v>0</v>
      </c>
      <c r="T2" s="101">
        <f>'12-g.p.w.fund.cel.'!L24</f>
        <v>0</v>
      </c>
      <c r="U2" s="101">
        <f>'12-g.p.w.fund.cel.'!M24</f>
        <v>0</v>
      </c>
      <c r="V2" s="101">
        <f>'12-g.p.w.fund.cel.'!N24</f>
        <v>0</v>
      </c>
      <c r="W2" s="101">
        <f>'12-g.p.w.fund.cel.'!C26</f>
        <v>0</v>
      </c>
      <c r="X2" s="101">
        <f>'12-g.p.w.fund.cel.'!D26</f>
        <v>0</v>
      </c>
      <c r="Y2" s="101">
        <f>'12-g.p.w.fund.cel.'!E26</f>
        <v>0</v>
      </c>
      <c r="Z2" s="101">
        <f>'12-g.p.w.fund.cel.'!F26</f>
        <v>0</v>
      </c>
      <c r="AA2" s="101">
        <f>'12-g.p.w.fund.cel.'!G26</f>
        <v>0</v>
      </c>
      <c r="AB2" s="101">
        <f>'12-g.p.w.fund.cel.'!H26</f>
        <v>0</v>
      </c>
      <c r="AC2" s="101">
        <f>'12-g.p.w.fund.cel.'!I26</f>
        <v>0</v>
      </c>
      <c r="AD2" s="101">
        <f>'12-g.p.w.fund.cel.'!J26</f>
        <v>0</v>
      </c>
      <c r="AE2" s="101">
        <f>'12-g.p.w.fund.cel.'!K26</f>
        <v>0</v>
      </c>
      <c r="AF2" s="101">
        <f>'12-g.p.w.fund.cel.'!L26</f>
        <v>0</v>
      </c>
      <c r="AG2" s="101">
        <f>'12-g.p.w.fund.cel.'!M26</f>
        <v>0</v>
      </c>
      <c r="AH2" s="101">
        <f>'12-g.p.w.fund.cel.'!N26</f>
        <v>0</v>
      </c>
      <c r="AI2" s="101">
        <f>'12-g.p.w.fund.cel.'!C28</f>
        <v>0</v>
      </c>
      <c r="AJ2" s="101">
        <f>'12-g.p.w.fund.cel.'!D28</f>
        <v>0</v>
      </c>
      <c r="AK2" s="101">
        <f>'12-g.p.w.fund.cel.'!E28</f>
        <v>0</v>
      </c>
      <c r="AL2" s="101">
        <f>'12-g.p.w.fund.cel.'!F28</f>
        <v>0</v>
      </c>
      <c r="AM2" s="101">
        <f>'12-g.p.w.fund.cel.'!G28</f>
        <v>0</v>
      </c>
      <c r="AN2" s="101">
        <f>'12-g.p.w.fund.cel.'!H28</f>
        <v>0</v>
      </c>
      <c r="AO2" s="101">
        <f>'12-g.p.w.fund.cel.'!I28</f>
        <v>0</v>
      </c>
      <c r="AP2" s="101">
        <f>'12-g.p.w.fund.cel.'!J28</f>
        <v>0</v>
      </c>
      <c r="AQ2" s="101">
        <f>'12-g.p.w.fund.cel.'!K28</f>
        <v>0</v>
      </c>
      <c r="AR2" s="101">
        <f>'12-g.p.w.fund.cel.'!L28</f>
        <v>0</v>
      </c>
      <c r="AS2" s="101">
        <f>'12-g.p.w.fund.cel.'!M28</f>
        <v>0</v>
      </c>
      <c r="AT2" s="101">
        <f>'12-g.p.w.fund.cel.'!N28</f>
        <v>0</v>
      </c>
      <c r="AU2" s="101">
        <f>'12-g.p.w.fund.cel.'!C29</f>
        <v>0</v>
      </c>
      <c r="AV2" s="101">
        <f>'12-g.p.w.fund.cel.'!D29</f>
        <v>0</v>
      </c>
      <c r="AW2" s="101">
        <f>'12-g.p.w.fund.cel.'!E29</f>
        <v>0</v>
      </c>
      <c r="AX2" s="101">
        <f>'12-g.p.w.fund.cel.'!F29</f>
        <v>0</v>
      </c>
      <c r="AY2" s="101">
        <f>'12-g.p.w.fund.cel.'!G29</f>
        <v>0</v>
      </c>
      <c r="AZ2" s="101">
        <f>'12-g.p.w.fund.cel.'!H29</f>
        <v>0</v>
      </c>
      <c r="BA2" s="101">
        <f>'12-g.p.w.fund.cel.'!I29</f>
        <v>0</v>
      </c>
      <c r="BB2" s="101">
        <f>'12-g.p.w.fund.cel.'!J29</f>
        <v>0</v>
      </c>
      <c r="BC2" s="101">
        <f>'12-g.p.w.fund.cel.'!K29</f>
        <v>0</v>
      </c>
      <c r="BD2" s="101">
        <f>'12-g.p.w.fund.cel.'!L29</f>
        <v>0</v>
      </c>
      <c r="BE2" s="101">
        <f>'12-g.p.w.fund.cel.'!M29</f>
        <v>0</v>
      </c>
      <c r="BF2" s="101">
        <f>'12-g.p.w.fund.cel.'!N29</f>
        <v>0</v>
      </c>
      <c r="BG2" s="101">
        <f>'12-g.p.w.fund.cel.'!C31</f>
        <v>0</v>
      </c>
      <c r="BH2" s="101">
        <f>'12-g.p.w.fund.cel.'!D31</f>
        <v>0</v>
      </c>
      <c r="BI2" s="101">
        <f>'12-g.p.w.fund.cel.'!E31</f>
        <v>0</v>
      </c>
      <c r="BJ2" s="101">
        <f>'12-g.p.w.fund.cel.'!F31</f>
        <v>0</v>
      </c>
      <c r="BK2" s="101">
        <f>'12-g.p.w.fund.cel.'!G31</f>
        <v>0</v>
      </c>
      <c r="BL2" s="101">
        <f>'12-g.p.w.fund.cel.'!H31</f>
        <v>0</v>
      </c>
      <c r="BM2" s="101">
        <f>'12-g.p.w.fund.cel.'!I31</f>
        <v>0</v>
      </c>
      <c r="BN2" s="101">
        <f>'12-g.p.w.fund.cel.'!J31</f>
        <v>0</v>
      </c>
      <c r="BO2" s="101">
        <f>'12-g.p.w.fund.cel.'!K31</f>
        <v>0</v>
      </c>
      <c r="BP2" s="101">
        <f>'12-g.p.w.fund.cel.'!L31</f>
        <v>0</v>
      </c>
      <c r="BQ2" s="101">
        <f>'12-g.p.w.fund.cel.'!M31</f>
        <v>0</v>
      </c>
      <c r="BR2" s="101">
        <f>'12-g.p.w.fund.cel.'!N31</f>
        <v>0</v>
      </c>
      <c r="BS2" s="101">
        <f>'12-g.p.w.fund.cel.'!C32</f>
        <v>0</v>
      </c>
      <c r="BT2" s="101">
        <f>'12-g.p.w.fund.cel.'!D32</f>
        <v>0</v>
      </c>
      <c r="BU2" s="101">
        <f>'12-g.p.w.fund.cel.'!E32</f>
        <v>0</v>
      </c>
      <c r="BV2" s="101">
        <f>'12-g.p.w.fund.cel.'!F32</f>
        <v>0</v>
      </c>
      <c r="BW2" s="101">
        <f>'12-g.p.w.fund.cel.'!G32</f>
        <v>0</v>
      </c>
      <c r="BX2" s="101">
        <f>'12-g.p.w.fund.cel.'!H32</f>
        <v>0</v>
      </c>
      <c r="BY2" s="101">
        <f>'12-g.p.w.fund.cel.'!I32</f>
        <v>0</v>
      </c>
      <c r="BZ2" s="101">
        <f>'12-g.p.w.fund.cel.'!J32</f>
        <v>0</v>
      </c>
      <c r="CA2" s="101">
        <f>'12-g.p.w.fund.cel.'!K32</f>
        <v>0</v>
      </c>
      <c r="CB2" s="101">
        <f>'12-g.p.w.fund.cel.'!L32</f>
        <v>0</v>
      </c>
      <c r="CC2" s="101">
        <f>'12-g.p.w.fund.cel.'!M32</f>
        <v>0</v>
      </c>
      <c r="CD2" s="101">
        <f>'12-g.p.w.fund.cel.'!N32</f>
        <v>0</v>
      </c>
      <c r="CE2" s="101">
        <f>'12-g.p.w.fund.cel.'!C33</f>
        <v>0</v>
      </c>
      <c r="CF2" s="101">
        <f>'12-g.p.w.fund.cel.'!D33</f>
        <v>0</v>
      </c>
      <c r="CG2" s="101">
        <f>'12-g.p.w.fund.cel.'!E33</f>
        <v>0</v>
      </c>
      <c r="CH2" s="101">
        <f>'12-g.p.w.fund.cel.'!F33</f>
        <v>0</v>
      </c>
      <c r="CI2" s="101">
        <f>'12-g.p.w.fund.cel.'!G33</f>
        <v>0</v>
      </c>
      <c r="CJ2" s="101">
        <f>'12-g.p.w.fund.cel.'!H33</f>
        <v>0</v>
      </c>
      <c r="CK2" s="101">
        <f>'12-g.p.w.fund.cel.'!I33</f>
        <v>0</v>
      </c>
      <c r="CL2" s="101">
        <f>'12-g.p.w.fund.cel.'!J33</f>
        <v>0</v>
      </c>
      <c r="CM2" s="101">
        <f>'12-g.p.w.fund.cel.'!K33</f>
        <v>0</v>
      </c>
      <c r="CN2" s="101">
        <f>'12-g.p.w.fund.cel.'!L33</f>
        <v>0</v>
      </c>
      <c r="CO2" s="101">
        <f>'12-g.p.w.fund.cel.'!M33</f>
        <v>0</v>
      </c>
      <c r="CP2" s="101">
        <f>'12-g.p.w.fund.cel.'!N33</f>
        <v>0</v>
      </c>
      <c r="CQ2" s="101">
        <f>'12-g.p.w.fund.cel.'!C35</f>
        <v>0</v>
      </c>
      <c r="CR2" s="101">
        <f>'12-g.p.w.fund.cel.'!D35</f>
        <v>0</v>
      </c>
      <c r="CS2" s="101">
        <f>'12-g.p.w.fund.cel.'!E35</f>
        <v>0</v>
      </c>
      <c r="CT2" s="101">
        <f>'12-g.p.w.fund.cel.'!F35</f>
        <v>0</v>
      </c>
      <c r="CU2" s="101">
        <f>'12-g.p.w.fund.cel.'!G35</f>
        <v>0</v>
      </c>
      <c r="CV2" s="101">
        <f>'12-g.p.w.fund.cel.'!H35</f>
        <v>0</v>
      </c>
      <c r="CW2" s="101">
        <f>'12-g.p.w.fund.cel.'!I35</f>
        <v>0</v>
      </c>
      <c r="CX2" s="101">
        <f>'12-g.p.w.fund.cel.'!J35</f>
        <v>0</v>
      </c>
      <c r="CY2" s="101">
        <f>'12-g.p.w.fund.cel.'!K35</f>
        <v>0</v>
      </c>
      <c r="CZ2" s="101">
        <f>'12-g.p.w.fund.cel.'!L35</f>
        <v>0</v>
      </c>
      <c r="DA2" s="101">
        <f>'12-g.p.w.fund.cel.'!M35</f>
        <v>0</v>
      </c>
      <c r="DB2" s="101">
        <f>'12-g.p.w.fund.cel.'!N35</f>
        <v>0</v>
      </c>
      <c r="DC2" t="str">
        <f>+TEXT(B2,"00")&amp;TEXT(C2,"00")&amp;TEXT(D2,"00")&amp;TEXT(E2,"0")</f>
        <v>1410023</v>
      </c>
    </row>
    <row r="3" spans="1:107" ht="12.75">
      <c r="A3" s="213">
        <f>'12-g.p.w.fund.cel.'!$A$8</f>
        <v>30237405</v>
      </c>
      <c r="B3">
        <f>+'12-g.p.w.fund.cel.'!$F$11</f>
        <v>14</v>
      </c>
      <c r="C3">
        <f>+'12-g.p.w.fund.cel.'!$G$11</f>
        <v>10</v>
      </c>
      <c r="D3">
        <f>+'12-g.p.w.fund.cel.'!$H$11</f>
        <v>2</v>
      </c>
      <c r="E3">
        <f>+'12-g.p.w.fund.cel.'!$I$11</f>
        <v>3</v>
      </c>
      <c r="F3">
        <f>'42-samorz.inst.kult.'!K11</f>
        <v>42</v>
      </c>
      <c r="G3">
        <f>'42-samorz.inst.kult.'!K8</f>
        <v>2005</v>
      </c>
      <c r="H3">
        <f>'42-samorz.inst.kult.'!H8</f>
        <v>1</v>
      </c>
      <c r="I3" s="214">
        <f>'42-samorz.inst.kult.'!H41</f>
        <v>38463</v>
      </c>
      <c r="K3" s="102">
        <f>'42-samorz.inst.kult.'!C24</f>
        <v>0</v>
      </c>
      <c r="L3" s="102">
        <f>'42-samorz.inst.kult.'!D24</f>
        <v>0</v>
      </c>
      <c r="M3" s="102">
        <f>'42-samorz.inst.kult.'!E24</f>
        <v>0</v>
      </c>
      <c r="N3" s="102">
        <f>'42-samorz.inst.kult.'!F24</f>
        <v>0</v>
      </c>
      <c r="O3" s="102">
        <f>'42-samorz.inst.kult.'!G24</f>
        <v>0</v>
      </c>
      <c r="P3" s="102">
        <f>'42-samorz.inst.kult.'!H24</f>
        <v>0</v>
      </c>
      <c r="Q3" s="102">
        <f>'42-samorz.inst.kult.'!I24</f>
        <v>0</v>
      </c>
      <c r="R3" s="102">
        <f>'42-samorz.inst.kult.'!J24</f>
        <v>0</v>
      </c>
      <c r="S3" s="102">
        <f>'42-samorz.inst.kult.'!K24</f>
        <v>0</v>
      </c>
      <c r="T3" s="102">
        <f>'42-samorz.inst.kult.'!L24</f>
        <v>0</v>
      </c>
      <c r="U3" s="102">
        <f>'42-samorz.inst.kult.'!M24</f>
        <v>0</v>
      </c>
      <c r="V3" s="102">
        <f>'42-samorz.inst.kult.'!N24</f>
        <v>0</v>
      </c>
      <c r="W3" s="102">
        <f>'42-samorz.inst.kult.'!C26</f>
        <v>0</v>
      </c>
      <c r="X3" s="102">
        <f>'42-samorz.inst.kult.'!D26</f>
        <v>0</v>
      </c>
      <c r="Y3" s="102">
        <f>'42-samorz.inst.kult.'!E26</f>
        <v>0</v>
      </c>
      <c r="Z3" s="102">
        <f>'42-samorz.inst.kult.'!F26</f>
        <v>0</v>
      </c>
      <c r="AA3" s="102">
        <f>'42-samorz.inst.kult.'!G26</f>
        <v>0</v>
      </c>
      <c r="AB3" s="102">
        <f>'42-samorz.inst.kult.'!H26</f>
        <v>0</v>
      </c>
      <c r="AC3" s="102">
        <f>'42-samorz.inst.kult.'!I26</f>
        <v>0</v>
      </c>
      <c r="AD3" s="102">
        <f>'42-samorz.inst.kult.'!J26</f>
        <v>0</v>
      </c>
      <c r="AE3" s="102">
        <f>'42-samorz.inst.kult.'!K26</f>
        <v>0</v>
      </c>
      <c r="AF3" s="102">
        <f>'42-samorz.inst.kult.'!L26</f>
        <v>0</v>
      </c>
      <c r="AG3" s="102">
        <f>'42-samorz.inst.kult.'!M26</f>
        <v>0</v>
      </c>
      <c r="AH3" s="102">
        <f>'42-samorz.inst.kult.'!N26</f>
        <v>0</v>
      </c>
      <c r="AI3" s="102">
        <f>'42-samorz.inst.kult.'!C28</f>
        <v>0</v>
      </c>
      <c r="AJ3" s="102">
        <f>'42-samorz.inst.kult.'!D28</f>
        <v>0</v>
      </c>
      <c r="AK3" s="102">
        <f>'42-samorz.inst.kult.'!E28</f>
        <v>0</v>
      </c>
      <c r="AL3" s="102">
        <f>'42-samorz.inst.kult.'!F28</f>
        <v>0</v>
      </c>
      <c r="AM3" s="102">
        <f>'42-samorz.inst.kult.'!G28</f>
        <v>0</v>
      </c>
      <c r="AN3" s="102">
        <f>'42-samorz.inst.kult.'!H28</f>
        <v>0</v>
      </c>
      <c r="AO3" s="102">
        <f>'42-samorz.inst.kult.'!I28</f>
        <v>0</v>
      </c>
      <c r="AP3" s="102">
        <f>'42-samorz.inst.kult.'!J28</f>
        <v>0</v>
      </c>
      <c r="AQ3" s="102">
        <f>'42-samorz.inst.kult.'!K28</f>
        <v>0</v>
      </c>
      <c r="AR3" s="102">
        <f>'42-samorz.inst.kult.'!L28</f>
        <v>0</v>
      </c>
      <c r="AS3" s="102">
        <f>'42-samorz.inst.kult.'!M28</f>
        <v>0</v>
      </c>
      <c r="AT3" s="102">
        <f>'42-samorz.inst.kult.'!N28</f>
        <v>0</v>
      </c>
      <c r="AU3" s="102">
        <f>'42-samorz.inst.kult.'!C29</f>
        <v>0</v>
      </c>
      <c r="AV3" s="102">
        <f>'42-samorz.inst.kult.'!D29</f>
        <v>0</v>
      </c>
      <c r="AW3" s="102">
        <f>'42-samorz.inst.kult.'!E29</f>
        <v>0</v>
      </c>
      <c r="AX3" s="102">
        <f>'42-samorz.inst.kult.'!F29</f>
        <v>0</v>
      </c>
      <c r="AY3" s="102">
        <f>'42-samorz.inst.kult.'!G29</f>
        <v>0</v>
      </c>
      <c r="AZ3" s="102">
        <f>'42-samorz.inst.kult.'!H29</f>
        <v>0</v>
      </c>
      <c r="BA3" s="102">
        <f>'42-samorz.inst.kult.'!I29</f>
        <v>0</v>
      </c>
      <c r="BB3" s="102">
        <f>'42-samorz.inst.kult.'!J29</f>
        <v>0</v>
      </c>
      <c r="BC3" s="102">
        <f>'42-samorz.inst.kult.'!K29</f>
        <v>0</v>
      </c>
      <c r="BD3" s="102">
        <f>'42-samorz.inst.kult.'!L29</f>
        <v>0</v>
      </c>
      <c r="BE3" s="102">
        <f>'42-samorz.inst.kult.'!M29</f>
        <v>0</v>
      </c>
      <c r="BF3" s="102">
        <f>'42-samorz.inst.kult.'!N29</f>
        <v>0</v>
      </c>
      <c r="BG3" s="102">
        <f>'42-samorz.inst.kult.'!C31</f>
        <v>0</v>
      </c>
      <c r="BH3" s="102">
        <f>'42-samorz.inst.kult.'!D31</f>
        <v>0</v>
      </c>
      <c r="BI3" s="102">
        <f>'42-samorz.inst.kult.'!E31</f>
        <v>0</v>
      </c>
      <c r="BJ3" s="102">
        <f>'42-samorz.inst.kult.'!F31</f>
        <v>0</v>
      </c>
      <c r="BK3" s="102">
        <f>'42-samorz.inst.kult.'!G31</f>
        <v>0</v>
      </c>
      <c r="BL3" s="102">
        <f>'42-samorz.inst.kult.'!H31</f>
        <v>0</v>
      </c>
      <c r="BM3" s="102">
        <f>'42-samorz.inst.kult.'!I31</f>
        <v>0</v>
      </c>
      <c r="BN3" s="102">
        <f>'42-samorz.inst.kult.'!J31</f>
        <v>0</v>
      </c>
      <c r="BO3" s="102">
        <f>'42-samorz.inst.kult.'!K31</f>
        <v>0</v>
      </c>
      <c r="BP3" s="102">
        <f>'42-samorz.inst.kult.'!L31</f>
        <v>0</v>
      </c>
      <c r="BQ3" s="102">
        <f>'42-samorz.inst.kult.'!M31</f>
        <v>0</v>
      </c>
      <c r="BR3" s="102">
        <f>'42-samorz.inst.kult.'!N31</f>
        <v>0</v>
      </c>
      <c r="BS3" s="102">
        <f>'42-samorz.inst.kult.'!C32</f>
        <v>0</v>
      </c>
      <c r="BT3" s="102">
        <f>'42-samorz.inst.kult.'!D32</f>
        <v>0</v>
      </c>
      <c r="BU3" s="102">
        <f>'42-samorz.inst.kult.'!E32</f>
        <v>0</v>
      </c>
      <c r="BV3" s="102">
        <f>'42-samorz.inst.kult.'!F32</f>
        <v>0</v>
      </c>
      <c r="BW3" s="102">
        <f>'42-samorz.inst.kult.'!G32</f>
        <v>0</v>
      </c>
      <c r="BX3" s="102">
        <f>'42-samorz.inst.kult.'!H32</f>
        <v>0</v>
      </c>
      <c r="BY3" s="102">
        <f>'42-samorz.inst.kult.'!I32</f>
        <v>0</v>
      </c>
      <c r="BZ3" s="102">
        <f>'42-samorz.inst.kult.'!J32</f>
        <v>0</v>
      </c>
      <c r="CA3" s="102">
        <f>'42-samorz.inst.kult.'!K32</f>
        <v>0</v>
      </c>
      <c r="CB3" s="102">
        <f>'42-samorz.inst.kult.'!L32</f>
        <v>0</v>
      </c>
      <c r="CC3" s="102">
        <f>'42-samorz.inst.kult.'!M32</f>
        <v>0</v>
      </c>
      <c r="CD3" s="102">
        <f>'42-samorz.inst.kult.'!N32</f>
        <v>0</v>
      </c>
      <c r="CE3" s="102">
        <f>'42-samorz.inst.kult.'!C33</f>
        <v>0</v>
      </c>
      <c r="CF3" s="102">
        <f>'42-samorz.inst.kult.'!D33</f>
        <v>0</v>
      </c>
      <c r="CG3" s="102">
        <f>'42-samorz.inst.kult.'!E33</f>
        <v>0</v>
      </c>
      <c r="CH3" s="102">
        <f>'42-samorz.inst.kult.'!F33</f>
        <v>0</v>
      </c>
      <c r="CI3" s="102">
        <f>'42-samorz.inst.kult.'!G33</f>
        <v>0</v>
      </c>
      <c r="CJ3" s="102">
        <f>'42-samorz.inst.kult.'!H33</f>
        <v>0</v>
      </c>
      <c r="CK3" s="102">
        <f>'42-samorz.inst.kult.'!I33</f>
        <v>0</v>
      </c>
      <c r="CL3" s="102">
        <f>'42-samorz.inst.kult.'!J33</f>
        <v>0</v>
      </c>
      <c r="CM3" s="102">
        <f>'42-samorz.inst.kult.'!K33</f>
        <v>0</v>
      </c>
      <c r="CN3" s="102">
        <f>'42-samorz.inst.kult.'!L33</f>
        <v>0</v>
      </c>
      <c r="CO3" s="102">
        <f>'42-samorz.inst.kult.'!M33</f>
        <v>0</v>
      </c>
      <c r="CP3" s="102">
        <f>'42-samorz.inst.kult.'!N33</f>
        <v>0</v>
      </c>
      <c r="CQ3" s="102">
        <f>'42-samorz.inst.kult.'!C35</f>
        <v>0</v>
      </c>
      <c r="CR3" s="102">
        <f>'42-samorz.inst.kult.'!D35</f>
        <v>0</v>
      </c>
      <c r="CS3" s="102">
        <f>'42-samorz.inst.kult.'!E35</f>
        <v>0</v>
      </c>
      <c r="CT3" s="102">
        <f>'42-samorz.inst.kult.'!F35</f>
        <v>0</v>
      </c>
      <c r="CU3" s="102">
        <f>'42-samorz.inst.kult.'!G35</f>
        <v>0</v>
      </c>
      <c r="CV3" s="102">
        <f>'42-samorz.inst.kult.'!H35</f>
        <v>0</v>
      </c>
      <c r="CW3" s="102">
        <f>'42-samorz.inst.kult.'!I35</f>
        <v>0</v>
      </c>
      <c r="CX3" s="102">
        <f>'42-samorz.inst.kult.'!J35</f>
        <v>0</v>
      </c>
      <c r="CY3" s="102">
        <f>'42-samorz.inst.kult.'!K35</f>
        <v>0</v>
      </c>
      <c r="CZ3" s="102">
        <f>'42-samorz.inst.kult.'!L35</f>
        <v>0</v>
      </c>
      <c r="DA3" s="102">
        <f>'42-samorz.inst.kult.'!M35</f>
        <v>0</v>
      </c>
      <c r="DB3" s="102">
        <f>'42-samorz.inst.kult.'!N35</f>
        <v>0</v>
      </c>
      <c r="DC3" t="str">
        <f>+TEXT(B3,"00")&amp;TEXT(C3,"00")&amp;TEXT(D3,"00")&amp;TEXT(E3,"0")</f>
        <v>1410023</v>
      </c>
    </row>
    <row r="4" spans="1:107" ht="12.75">
      <c r="A4" s="213">
        <f>'12-g.p.w.fund.cel.'!$A$8</f>
        <v>30237405</v>
      </c>
      <c r="B4">
        <f>+'12-g.p.w.fund.cel.'!$F$11</f>
        <v>14</v>
      </c>
      <c r="C4">
        <f>+'12-g.p.w.fund.cel.'!$G$11</f>
        <v>10</v>
      </c>
      <c r="D4">
        <f>+'12-g.p.w.fund.cel.'!$H$11</f>
        <v>2</v>
      </c>
      <c r="E4">
        <f>+'12-g.p.w.fund.cel.'!$I$11</f>
        <v>3</v>
      </c>
      <c r="F4">
        <f>'62-samodz.publ.ZOZ samorz.'!K11</f>
        <v>62</v>
      </c>
      <c r="G4">
        <f>'62-samodz.publ.ZOZ samorz.'!K8</f>
        <v>2005</v>
      </c>
      <c r="H4">
        <f>'62-samodz.publ.ZOZ samorz.'!H8</f>
        <v>1</v>
      </c>
      <c r="I4" s="214">
        <f>'62-samodz.publ.ZOZ samorz.'!H41</f>
        <v>38463</v>
      </c>
      <c r="K4" s="102">
        <f>'62-samodz.publ.ZOZ samorz.'!C24</f>
        <v>0</v>
      </c>
      <c r="L4" s="102">
        <f>'62-samodz.publ.ZOZ samorz.'!D24</f>
        <v>0</v>
      </c>
      <c r="M4" s="102">
        <f>'62-samodz.publ.ZOZ samorz.'!E24</f>
        <v>0</v>
      </c>
      <c r="N4" s="102">
        <f>'62-samodz.publ.ZOZ samorz.'!F24</f>
        <v>0</v>
      </c>
      <c r="O4" s="102">
        <f>'62-samodz.publ.ZOZ samorz.'!G24</f>
        <v>0</v>
      </c>
      <c r="P4" s="102">
        <f>'62-samodz.publ.ZOZ samorz.'!H24</f>
        <v>0</v>
      </c>
      <c r="Q4" s="102">
        <f>'62-samodz.publ.ZOZ samorz.'!I24</f>
        <v>0</v>
      </c>
      <c r="R4" s="102">
        <f>'62-samodz.publ.ZOZ samorz.'!J24</f>
        <v>0</v>
      </c>
      <c r="S4" s="102">
        <f>'62-samodz.publ.ZOZ samorz.'!K24</f>
        <v>0</v>
      </c>
      <c r="T4" s="102">
        <f>'62-samodz.publ.ZOZ samorz.'!L24</f>
        <v>0</v>
      </c>
      <c r="U4" s="102">
        <f>'62-samodz.publ.ZOZ samorz.'!M24</f>
        <v>0</v>
      </c>
      <c r="V4" s="102">
        <f>'62-samodz.publ.ZOZ samorz.'!N24</f>
        <v>0</v>
      </c>
      <c r="W4" s="102">
        <f>'62-samodz.publ.ZOZ samorz.'!C26</f>
        <v>0</v>
      </c>
      <c r="X4" s="102">
        <f>'62-samodz.publ.ZOZ samorz.'!D26</f>
        <v>0</v>
      </c>
      <c r="Y4" s="102">
        <f>'62-samodz.publ.ZOZ samorz.'!E26</f>
        <v>0</v>
      </c>
      <c r="Z4" s="102">
        <f>'62-samodz.publ.ZOZ samorz.'!F26</f>
        <v>0</v>
      </c>
      <c r="AA4" s="102">
        <f>'62-samodz.publ.ZOZ samorz.'!G26</f>
        <v>0</v>
      </c>
      <c r="AB4" s="102">
        <f>'62-samodz.publ.ZOZ samorz.'!H26</f>
        <v>0</v>
      </c>
      <c r="AC4" s="102">
        <f>'62-samodz.publ.ZOZ samorz.'!I26</f>
        <v>0</v>
      </c>
      <c r="AD4" s="102">
        <f>'62-samodz.publ.ZOZ samorz.'!J26</f>
        <v>0</v>
      </c>
      <c r="AE4" s="102">
        <f>'62-samodz.publ.ZOZ samorz.'!K26</f>
        <v>0</v>
      </c>
      <c r="AF4" s="102">
        <f>'62-samodz.publ.ZOZ samorz.'!L26</f>
        <v>0</v>
      </c>
      <c r="AG4" s="102">
        <f>'62-samodz.publ.ZOZ samorz.'!M26</f>
        <v>0</v>
      </c>
      <c r="AH4" s="102">
        <f>'62-samodz.publ.ZOZ samorz.'!N26</f>
        <v>0</v>
      </c>
      <c r="AI4" s="102">
        <f>'62-samodz.publ.ZOZ samorz.'!C28</f>
        <v>0</v>
      </c>
      <c r="AJ4" s="102">
        <f>'62-samodz.publ.ZOZ samorz.'!D28</f>
        <v>0</v>
      </c>
      <c r="AK4" s="102">
        <f>'62-samodz.publ.ZOZ samorz.'!E28</f>
        <v>0</v>
      </c>
      <c r="AL4" s="102">
        <f>'62-samodz.publ.ZOZ samorz.'!F28</f>
        <v>0</v>
      </c>
      <c r="AM4" s="102">
        <f>'62-samodz.publ.ZOZ samorz.'!G28</f>
        <v>0</v>
      </c>
      <c r="AN4" s="102">
        <f>'62-samodz.publ.ZOZ samorz.'!H28</f>
        <v>0</v>
      </c>
      <c r="AO4" s="102">
        <f>'62-samodz.publ.ZOZ samorz.'!I28</f>
        <v>0</v>
      </c>
      <c r="AP4" s="102">
        <f>'62-samodz.publ.ZOZ samorz.'!J28</f>
        <v>0</v>
      </c>
      <c r="AQ4" s="102">
        <f>'62-samodz.publ.ZOZ samorz.'!K28</f>
        <v>0</v>
      </c>
      <c r="AR4" s="102">
        <f>'62-samodz.publ.ZOZ samorz.'!L28</f>
        <v>0</v>
      </c>
      <c r="AS4" s="102">
        <f>'62-samodz.publ.ZOZ samorz.'!M28</f>
        <v>0</v>
      </c>
      <c r="AT4" s="102">
        <f>'62-samodz.publ.ZOZ samorz.'!N28</f>
        <v>0</v>
      </c>
      <c r="AU4" s="102">
        <f>'62-samodz.publ.ZOZ samorz.'!C29</f>
        <v>0</v>
      </c>
      <c r="AV4" s="102">
        <f>'62-samodz.publ.ZOZ samorz.'!D29</f>
        <v>0</v>
      </c>
      <c r="AW4" s="102">
        <f>'62-samodz.publ.ZOZ samorz.'!E29</f>
        <v>0</v>
      </c>
      <c r="AX4" s="102">
        <f>'62-samodz.publ.ZOZ samorz.'!F29</f>
        <v>0</v>
      </c>
      <c r="AY4" s="102">
        <f>'62-samodz.publ.ZOZ samorz.'!G29</f>
        <v>0</v>
      </c>
      <c r="AZ4" s="102">
        <f>'62-samodz.publ.ZOZ samorz.'!H29</f>
        <v>0</v>
      </c>
      <c r="BA4" s="102">
        <f>'62-samodz.publ.ZOZ samorz.'!I29</f>
        <v>0</v>
      </c>
      <c r="BB4" s="102">
        <f>'62-samodz.publ.ZOZ samorz.'!J29</f>
        <v>0</v>
      </c>
      <c r="BC4" s="102">
        <f>'62-samodz.publ.ZOZ samorz.'!K29</f>
        <v>0</v>
      </c>
      <c r="BD4" s="102">
        <f>'62-samodz.publ.ZOZ samorz.'!L29</f>
        <v>0</v>
      </c>
      <c r="BE4" s="102">
        <f>'62-samodz.publ.ZOZ samorz.'!M29</f>
        <v>0</v>
      </c>
      <c r="BF4" s="102">
        <f>'62-samodz.publ.ZOZ samorz.'!N29</f>
        <v>0</v>
      </c>
      <c r="BG4" s="102">
        <f>'62-samodz.publ.ZOZ samorz.'!C31</f>
        <v>0</v>
      </c>
      <c r="BH4" s="102">
        <f>'62-samodz.publ.ZOZ samorz.'!D31</f>
        <v>0</v>
      </c>
      <c r="BI4" s="102">
        <f>'62-samodz.publ.ZOZ samorz.'!E31</f>
        <v>0</v>
      </c>
      <c r="BJ4" s="102">
        <f>'62-samodz.publ.ZOZ samorz.'!F31</f>
        <v>0</v>
      </c>
      <c r="BK4" s="102">
        <f>'62-samodz.publ.ZOZ samorz.'!G31</f>
        <v>0</v>
      </c>
      <c r="BL4" s="102">
        <f>'62-samodz.publ.ZOZ samorz.'!H31</f>
        <v>0</v>
      </c>
      <c r="BM4" s="102">
        <f>'62-samodz.publ.ZOZ samorz.'!I31</f>
        <v>0</v>
      </c>
      <c r="BN4" s="102">
        <f>'62-samodz.publ.ZOZ samorz.'!J31</f>
        <v>0</v>
      </c>
      <c r="BO4" s="102">
        <f>'62-samodz.publ.ZOZ samorz.'!K31</f>
        <v>0</v>
      </c>
      <c r="BP4" s="102">
        <f>'62-samodz.publ.ZOZ samorz.'!L31</f>
        <v>0</v>
      </c>
      <c r="BQ4" s="102">
        <f>'62-samodz.publ.ZOZ samorz.'!M31</f>
        <v>0</v>
      </c>
      <c r="BR4" s="102">
        <f>'62-samodz.publ.ZOZ samorz.'!N31</f>
        <v>0</v>
      </c>
      <c r="BS4" s="102">
        <f>'62-samodz.publ.ZOZ samorz.'!C32</f>
        <v>0</v>
      </c>
      <c r="BT4" s="102">
        <f>'62-samodz.publ.ZOZ samorz.'!D32</f>
        <v>0</v>
      </c>
      <c r="BU4" s="102">
        <f>'62-samodz.publ.ZOZ samorz.'!E32</f>
        <v>0</v>
      </c>
      <c r="BV4" s="102">
        <f>'62-samodz.publ.ZOZ samorz.'!F32</f>
        <v>0</v>
      </c>
      <c r="BW4" s="102">
        <f>'62-samodz.publ.ZOZ samorz.'!G32</f>
        <v>0</v>
      </c>
      <c r="BX4" s="102">
        <f>'62-samodz.publ.ZOZ samorz.'!H32</f>
        <v>0</v>
      </c>
      <c r="BY4" s="102">
        <f>'62-samodz.publ.ZOZ samorz.'!I32</f>
        <v>0</v>
      </c>
      <c r="BZ4" s="102">
        <f>'62-samodz.publ.ZOZ samorz.'!J32</f>
        <v>0</v>
      </c>
      <c r="CA4" s="102">
        <f>'62-samodz.publ.ZOZ samorz.'!K32</f>
        <v>0</v>
      </c>
      <c r="CB4" s="102">
        <f>'62-samodz.publ.ZOZ samorz.'!L32</f>
        <v>0</v>
      </c>
      <c r="CC4" s="102">
        <f>'62-samodz.publ.ZOZ samorz.'!M32</f>
        <v>0</v>
      </c>
      <c r="CD4" s="102">
        <f>'62-samodz.publ.ZOZ samorz.'!N32</f>
        <v>0</v>
      </c>
      <c r="CE4" s="102">
        <f>'62-samodz.publ.ZOZ samorz.'!C33</f>
        <v>0</v>
      </c>
      <c r="CF4" s="102">
        <f>'62-samodz.publ.ZOZ samorz.'!D33</f>
        <v>0</v>
      </c>
      <c r="CG4" s="102">
        <f>'62-samodz.publ.ZOZ samorz.'!E33</f>
        <v>0</v>
      </c>
      <c r="CH4" s="102">
        <f>'62-samodz.publ.ZOZ samorz.'!F33</f>
        <v>0</v>
      </c>
      <c r="CI4" s="102">
        <f>'62-samodz.publ.ZOZ samorz.'!G33</f>
        <v>0</v>
      </c>
      <c r="CJ4" s="102">
        <f>'62-samodz.publ.ZOZ samorz.'!H33</f>
        <v>0</v>
      </c>
      <c r="CK4" s="102">
        <f>'62-samodz.publ.ZOZ samorz.'!I33</f>
        <v>0</v>
      </c>
      <c r="CL4" s="102">
        <f>'62-samodz.publ.ZOZ samorz.'!J33</f>
        <v>0</v>
      </c>
      <c r="CM4" s="102">
        <f>'62-samodz.publ.ZOZ samorz.'!K33</f>
        <v>0</v>
      </c>
      <c r="CN4" s="102">
        <f>'62-samodz.publ.ZOZ samorz.'!L33</f>
        <v>0</v>
      </c>
      <c r="CO4" s="102">
        <f>'62-samodz.publ.ZOZ samorz.'!M33</f>
        <v>0</v>
      </c>
      <c r="CP4" s="102">
        <f>'62-samodz.publ.ZOZ samorz.'!N33</f>
        <v>0</v>
      </c>
      <c r="CQ4" s="102">
        <f>'62-samodz.publ.ZOZ samorz.'!C35</f>
        <v>0</v>
      </c>
      <c r="CR4" s="102">
        <f>'62-samodz.publ.ZOZ samorz.'!D35</f>
        <v>0</v>
      </c>
      <c r="CS4" s="102">
        <f>'62-samodz.publ.ZOZ samorz.'!E35</f>
        <v>0</v>
      </c>
      <c r="CT4" s="102">
        <f>'62-samodz.publ.ZOZ samorz.'!F35</f>
        <v>0</v>
      </c>
      <c r="CU4" s="102">
        <f>'62-samodz.publ.ZOZ samorz.'!G35</f>
        <v>0</v>
      </c>
      <c r="CV4" s="102">
        <f>'62-samodz.publ.ZOZ samorz.'!H35</f>
        <v>0</v>
      </c>
      <c r="CW4" s="102">
        <f>'62-samodz.publ.ZOZ samorz.'!I35</f>
        <v>0</v>
      </c>
      <c r="CX4" s="102">
        <f>'62-samodz.publ.ZOZ samorz.'!J35</f>
        <v>0</v>
      </c>
      <c r="CY4" s="102">
        <f>'62-samodz.publ.ZOZ samorz.'!K35</f>
        <v>0</v>
      </c>
      <c r="CZ4" s="102">
        <f>'62-samodz.publ.ZOZ samorz.'!L35</f>
        <v>0</v>
      </c>
      <c r="DA4" s="102">
        <f>'62-samodz.publ.ZOZ samorz.'!M35</f>
        <v>0</v>
      </c>
      <c r="DB4" s="102">
        <f>'62-samodz.publ.ZOZ samorz.'!N35</f>
        <v>0</v>
      </c>
      <c r="DC4" t="str">
        <f>+TEXT(B4,"00")&amp;TEXT(C4,"00")&amp;TEXT(D4,"00")&amp;TEXT(E4,"0")</f>
        <v>1410023</v>
      </c>
    </row>
    <row r="5" spans="1:107" ht="12.75">
      <c r="A5" s="213">
        <f>'12-g.p.w.fund.cel.'!$A$8</f>
        <v>30237405</v>
      </c>
      <c r="B5">
        <f>+'12-g.p.w.fund.cel.'!$F$11</f>
        <v>14</v>
      </c>
      <c r="C5">
        <f>+'12-g.p.w.fund.cel.'!$G$11</f>
        <v>10</v>
      </c>
      <c r="D5">
        <f>+'12-g.p.w.fund.cel.'!$H$11</f>
        <v>2</v>
      </c>
      <c r="E5">
        <f>+'12-g.p.w.fund.cel.'!$I$11</f>
        <v>3</v>
      </c>
      <c r="F5">
        <f>'82-samorz.osoba prawna'!K11</f>
        <v>82</v>
      </c>
      <c r="G5">
        <f>'82-samorz.osoba prawna'!K8</f>
        <v>2005</v>
      </c>
      <c r="H5">
        <f>'82-samorz.osoba prawna'!H8</f>
        <v>1</v>
      </c>
      <c r="I5" s="214">
        <f>'82-samorz.osoba prawna'!H41</f>
        <v>0</v>
      </c>
      <c r="K5" s="102">
        <f>'82-samorz.osoba prawna'!C24</f>
        <v>0</v>
      </c>
      <c r="L5" s="102">
        <f>'82-samorz.osoba prawna'!D24</f>
        <v>0</v>
      </c>
      <c r="M5" s="102">
        <f>'82-samorz.osoba prawna'!E24</f>
        <v>0</v>
      </c>
      <c r="N5" s="102">
        <f>'82-samorz.osoba prawna'!F24</f>
        <v>0</v>
      </c>
      <c r="O5" s="102">
        <f>'82-samorz.osoba prawna'!G24</f>
        <v>0</v>
      </c>
      <c r="P5" s="102">
        <f>'82-samorz.osoba prawna'!H24</f>
        <v>0</v>
      </c>
      <c r="Q5" s="102">
        <f>'82-samorz.osoba prawna'!I24</f>
        <v>0</v>
      </c>
      <c r="R5" s="102">
        <f>'82-samorz.osoba prawna'!J24</f>
        <v>0</v>
      </c>
      <c r="S5" s="102">
        <f>'82-samorz.osoba prawna'!K24</f>
        <v>0</v>
      </c>
      <c r="T5" s="102">
        <f>'82-samorz.osoba prawna'!L24</f>
        <v>0</v>
      </c>
      <c r="U5" s="102">
        <f>'82-samorz.osoba prawna'!M24</f>
        <v>0</v>
      </c>
      <c r="V5" s="102">
        <f>'82-samorz.osoba prawna'!N24</f>
        <v>0</v>
      </c>
      <c r="W5" s="102">
        <f>'82-samorz.osoba prawna'!C26</f>
        <v>0</v>
      </c>
      <c r="X5" s="102">
        <f>'82-samorz.osoba prawna'!D26</f>
        <v>0</v>
      </c>
      <c r="Y5" s="102">
        <f>'82-samorz.osoba prawna'!E26</f>
        <v>0</v>
      </c>
      <c r="Z5" s="102">
        <f>'82-samorz.osoba prawna'!F26</f>
        <v>0</v>
      </c>
      <c r="AA5" s="102">
        <f>'82-samorz.osoba prawna'!G26</f>
        <v>0</v>
      </c>
      <c r="AB5" s="102">
        <f>'82-samorz.osoba prawna'!H26</f>
        <v>0</v>
      </c>
      <c r="AC5" s="102">
        <f>'82-samorz.osoba prawna'!I26</f>
        <v>0</v>
      </c>
      <c r="AD5" s="102">
        <f>'82-samorz.osoba prawna'!J26</f>
        <v>0</v>
      </c>
      <c r="AE5" s="102">
        <f>'82-samorz.osoba prawna'!K26</f>
        <v>0</v>
      </c>
      <c r="AF5" s="102">
        <f>'82-samorz.osoba prawna'!L26</f>
        <v>0</v>
      </c>
      <c r="AG5" s="102">
        <f>'82-samorz.osoba prawna'!M26</f>
        <v>0</v>
      </c>
      <c r="AH5" s="102">
        <f>'82-samorz.osoba prawna'!N26</f>
        <v>0</v>
      </c>
      <c r="AI5" s="102">
        <f>'82-samorz.osoba prawna'!C28</f>
        <v>0</v>
      </c>
      <c r="AJ5" s="102">
        <f>'82-samorz.osoba prawna'!D28</f>
        <v>0</v>
      </c>
      <c r="AK5" s="102">
        <f>'82-samorz.osoba prawna'!E28</f>
        <v>0</v>
      </c>
      <c r="AL5" s="102">
        <f>'82-samorz.osoba prawna'!F28</f>
        <v>0</v>
      </c>
      <c r="AM5" s="102">
        <f>'82-samorz.osoba prawna'!G28</f>
        <v>0</v>
      </c>
      <c r="AN5" s="102">
        <f>'82-samorz.osoba prawna'!H28</f>
        <v>0</v>
      </c>
      <c r="AO5" s="102">
        <f>'82-samorz.osoba prawna'!I28</f>
        <v>0</v>
      </c>
      <c r="AP5" s="102">
        <f>'82-samorz.osoba prawna'!J28</f>
        <v>0</v>
      </c>
      <c r="AQ5" s="102">
        <f>'82-samorz.osoba prawna'!K28</f>
        <v>0</v>
      </c>
      <c r="AR5" s="102">
        <f>'82-samorz.osoba prawna'!L28</f>
        <v>0</v>
      </c>
      <c r="AS5" s="102">
        <f>'82-samorz.osoba prawna'!M28</f>
        <v>0</v>
      </c>
      <c r="AT5" s="102">
        <f>'82-samorz.osoba prawna'!N28</f>
        <v>0</v>
      </c>
      <c r="AU5" s="102">
        <f>'82-samorz.osoba prawna'!C29</f>
        <v>0</v>
      </c>
      <c r="AV5" s="102">
        <f>'82-samorz.osoba prawna'!D29</f>
        <v>0</v>
      </c>
      <c r="AW5" s="102">
        <f>'82-samorz.osoba prawna'!E29</f>
        <v>0</v>
      </c>
      <c r="AX5" s="102">
        <f>'82-samorz.osoba prawna'!F29</f>
        <v>0</v>
      </c>
      <c r="AY5" s="102">
        <f>'82-samorz.osoba prawna'!G29</f>
        <v>0</v>
      </c>
      <c r="AZ5" s="102">
        <f>'82-samorz.osoba prawna'!H29</f>
        <v>0</v>
      </c>
      <c r="BA5" s="102">
        <f>'82-samorz.osoba prawna'!I29</f>
        <v>0</v>
      </c>
      <c r="BB5" s="102">
        <f>'82-samorz.osoba prawna'!J29</f>
        <v>0</v>
      </c>
      <c r="BC5" s="102">
        <f>'82-samorz.osoba prawna'!K29</f>
        <v>0</v>
      </c>
      <c r="BD5" s="102">
        <f>'82-samorz.osoba prawna'!L29</f>
        <v>0</v>
      </c>
      <c r="BE5" s="102">
        <f>'82-samorz.osoba prawna'!M29</f>
        <v>0</v>
      </c>
      <c r="BF5" s="102">
        <f>'82-samorz.osoba prawna'!N29</f>
        <v>0</v>
      </c>
      <c r="BG5" s="102">
        <f>'82-samorz.osoba prawna'!C31</f>
        <v>0</v>
      </c>
      <c r="BH5" s="102">
        <f>'82-samorz.osoba prawna'!D31</f>
        <v>0</v>
      </c>
      <c r="BI5" s="102">
        <f>'82-samorz.osoba prawna'!E31</f>
        <v>0</v>
      </c>
      <c r="BJ5" s="102">
        <f>'82-samorz.osoba prawna'!F31</f>
        <v>0</v>
      </c>
      <c r="BK5" s="102">
        <f>'82-samorz.osoba prawna'!G31</f>
        <v>0</v>
      </c>
      <c r="BL5" s="102">
        <f>'82-samorz.osoba prawna'!H31</f>
        <v>0</v>
      </c>
      <c r="BM5" s="102">
        <f>'82-samorz.osoba prawna'!I31</f>
        <v>0</v>
      </c>
      <c r="BN5" s="102">
        <f>'82-samorz.osoba prawna'!J31</f>
        <v>0</v>
      </c>
      <c r="BO5" s="102">
        <f>'82-samorz.osoba prawna'!K31</f>
        <v>0</v>
      </c>
      <c r="BP5" s="102">
        <f>'82-samorz.osoba prawna'!L31</f>
        <v>0</v>
      </c>
      <c r="BQ5" s="102">
        <f>'82-samorz.osoba prawna'!M31</f>
        <v>0</v>
      </c>
      <c r="BR5" s="102">
        <f>'82-samorz.osoba prawna'!N31</f>
        <v>0</v>
      </c>
      <c r="BS5" s="102">
        <f>'82-samorz.osoba prawna'!C32</f>
        <v>0</v>
      </c>
      <c r="BT5" s="102">
        <f>'82-samorz.osoba prawna'!D32</f>
        <v>0</v>
      </c>
      <c r="BU5" s="102">
        <f>'82-samorz.osoba prawna'!E32</f>
        <v>0</v>
      </c>
      <c r="BV5" s="102">
        <f>'82-samorz.osoba prawna'!F32</f>
        <v>0</v>
      </c>
      <c r="BW5" s="102">
        <f>'82-samorz.osoba prawna'!G32</f>
        <v>0</v>
      </c>
      <c r="BX5" s="102">
        <f>'82-samorz.osoba prawna'!H32</f>
        <v>0</v>
      </c>
      <c r="BY5" s="102">
        <f>'82-samorz.osoba prawna'!I32</f>
        <v>0</v>
      </c>
      <c r="BZ5" s="102">
        <f>'82-samorz.osoba prawna'!J32</f>
        <v>0</v>
      </c>
      <c r="CA5" s="102">
        <f>'82-samorz.osoba prawna'!K32</f>
        <v>0</v>
      </c>
      <c r="CB5" s="102">
        <f>'82-samorz.osoba prawna'!L32</f>
        <v>0</v>
      </c>
      <c r="CC5" s="102">
        <f>'82-samorz.osoba prawna'!M32</f>
        <v>0</v>
      </c>
      <c r="CD5" s="102">
        <f>'82-samorz.osoba prawna'!N32</f>
        <v>0</v>
      </c>
      <c r="CE5" s="102">
        <f>'82-samorz.osoba prawna'!C33</f>
        <v>0</v>
      </c>
      <c r="CF5" s="102">
        <f>'82-samorz.osoba prawna'!D33</f>
        <v>0</v>
      </c>
      <c r="CG5" s="102">
        <f>'82-samorz.osoba prawna'!E33</f>
        <v>0</v>
      </c>
      <c r="CH5" s="102">
        <f>'82-samorz.osoba prawna'!F33</f>
        <v>0</v>
      </c>
      <c r="CI5" s="102">
        <f>'82-samorz.osoba prawna'!G33</f>
        <v>0</v>
      </c>
      <c r="CJ5" s="102">
        <f>'82-samorz.osoba prawna'!H33</f>
        <v>0</v>
      </c>
      <c r="CK5" s="102">
        <f>'82-samorz.osoba prawna'!I33</f>
        <v>0</v>
      </c>
      <c r="CL5" s="102">
        <f>'82-samorz.osoba prawna'!J33</f>
        <v>0</v>
      </c>
      <c r="CM5" s="102">
        <f>'82-samorz.osoba prawna'!K33</f>
        <v>0</v>
      </c>
      <c r="CN5" s="102">
        <f>'82-samorz.osoba prawna'!L33</f>
        <v>0</v>
      </c>
      <c r="CO5" s="102">
        <f>'82-samorz.osoba prawna'!M33</f>
        <v>0</v>
      </c>
      <c r="CP5" s="102">
        <f>'82-samorz.osoba prawna'!N33</f>
        <v>0</v>
      </c>
      <c r="CQ5" s="102">
        <f>'82-samorz.osoba prawna'!C35</f>
        <v>0</v>
      </c>
      <c r="CR5" s="102">
        <f>'82-samorz.osoba prawna'!D35</f>
        <v>0</v>
      </c>
      <c r="CS5" s="102">
        <f>'82-samorz.osoba prawna'!E35</f>
        <v>0</v>
      </c>
      <c r="CT5" s="102">
        <f>'82-samorz.osoba prawna'!F35</f>
        <v>0</v>
      </c>
      <c r="CU5" s="102">
        <f>'82-samorz.osoba prawna'!G35</f>
        <v>0</v>
      </c>
      <c r="CV5" s="102">
        <f>'82-samorz.osoba prawna'!H35</f>
        <v>0</v>
      </c>
      <c r="CW5" s="102">
        <f>'82-samorz.osoba prawna'!I35</f>
        <v>0</v>
      </c>
      <c r="CX5" s="102">
        <f>'82-samorz.osoba prawna'!J35</f>
        <v>0</v>
      </c>
      <c r="CY5" s="102">
        <f>'82-samorz.osoba prawna'!K35</f>
        <v>0</v>
      </c>
      <c r="CZ5" s="102">
        <f>'82-samorz.osoba prawna'!L35</f>
        <v>0</v>
      </c>
      <c r="DA5" s="102">
        <f>'82-samorz.osoba prawna'!M35</f>
        <v>0</v>
      </c>
      <c r="DB5" s="102">
        <f>'82-samorz.osoba prawna'!N35</f>
        <v>0</v>
      </c>
      <c r="DC5" t="str">
        <f>+TEXT(B5,"00")&amp;TEXT(C5,"00")&amp;TEXT(D5,"00")&amp;TEXT(E5,"0")</f>
        <v>1410023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5"/>
  <sheetViews>
    <sheetView workbookViewId="0" topLeftCell="AQ1">
      <selection activeCell="L23" sqref="L23"/>
    </sheetView>
  </sheetViews>
  <sheetFormatPr defaultColWidth="9.00390625" defaultRowHeight="12.75"/>
  <cols>
    <col min="9" max="9" width="10.125" style="0" bestFit="1" customWidth="1"/>
    <col min="20" max="20" width="11.75390625" style="0" customWidth="1"/>
  </cols>
  <sheetData>
    <row r="1" spans="1:53" ht="12.75">
      <c r="A1" t="s">
        <v>104</v>
      </c>
      <c r="B1" t="s">
        <v>105</v>
      </c>
      <c r="C1" t="s">
        <v>106</v>
      </c>
      <c r="D1" t="s">
        <v>107</v>
      </c>
      <c r="E1" t="s">
        <v>108</v>
      </c>
      <c r="F1" t="s">
        <v>109</v>
      </c>
      <c r="G1" t="s">
        <v>110</v>
      </c>
      <c r="H1" t="s">
        <v>111</v>
      </c>
      <c r="I1" t="s">
        <v>112</v>
      </c>
      <c r="J1" t="s">
        <v>113</v>
      </c>
      <c r="K1" t="s">
        <v>278</v>
      </c>
      <c r="L1" t="s">
        <v>279</v>
      </c>
      <c r="M1" t="s">
        <v>280</v>
      </c>
      <c r="N1" t="s">
        <v>281</v>
      </c>
      <c r="O1" t="s">
        <v>282</v>
      </c>
      <c r="P1" t="s">
        <v>283</v>
      </c>
      <c r="Q1" t="s">
        <v>284</v>
      </c>
      <c r="R1" t="s">
        <v>285</v>
      </c>
      <c r="S1" t="s">
        <v>286</v>
      </c>
      <c r="T1" t="s">
        <v>287</v>
      </c>
      <c r="U1" t="s">
        <v>288</v>
      </c>
      <c r="V1" t="s">
        <v>289</v>
      </c>
      <c r="W1" t="s">
        <v>290</v>
      </c>
      <c r="X1" t="s">
        <v>291</v>
      </c>
      <c r="Y1" t="s">
        <v>292</v>
      </c>
      <c r="Z1" t="s">
        <v>293</v>
      </c>
      <c r="AA1" t="s">
        <v>294</v>
      </c>
      <c r="AB1" t="s">
        <v>295</v>
      </c>
      <c r="AC1" t="s">
        <v>296</v>
      </c>
      <c r="AD1" t="s">
        <v>297</v>
      </c>
      <c r="AE1" t="s">
        <v>298</v>
      </c>
      <c r="AF1" t="s">
        <v>299</v>
      </c>
      <c r="AG1" t="s">
        <v>300</v>
      </c>
      <c r="AH1" t="s">
        <v>301</v>
      </c>
      <c r="AI1" t="s">
        <v>302</v>
      </c>
      <c r="AJ1" t="s">
        <v>303</v>
      </c>
      <c r="AK1" t="s">
        <v>304</v>
      </c>
      <c r="AL1" t="s">
        <v>305</v>
      </c>
      <c r="AM1" t="s">
        <v>306</v>
      </c>
      <c r="AN1" t="s">
        <v>307</v>
      </c>
      <c r="AO1" t="s">
        <v>308</v>
      </c>
      <c r="AP1" t="s">
        <v>309</v>
      </c>
      <c r="AQ1" t="s">
        <v>310</v>
      </c>
      <c r="AR1" t="s">
        <v>311</v>
      </c>
      <c r="AS1" t="s">
        <v>312</v>
      </c>
      <c r="AT1" t="s">
        <v>313</v>
      </c>
      <c r="AU1" t="s">
        <v>314</v>
      </c>
      <c r="AV1" t="s">
        <v>315</v>
      </c>
      <c r="AW1" t="s">
        <v>316</v>
      </c>
      <c r="AX1" t="s">
        <v>317</v>
      </c>
      <c r="AY1" t="s">
        <v>318</v>
      </c>
      <c r="AZ1" t="s">
        <v>319</v>
      </c>
      <c r="BA1" s="216" t="s">
        <v>320</v>
      </c>
    </row>
    <row r="2" spans="1:53" ht="12.75">
      <c r="A2" s="215">
        <f>'12-g.p.w.fund.cel.'!A8</f>
        <v>30237405</v>
      </c>
      <c r="B2" s="216">
        <f>'12-g.p.w.fund.cel.'!F11</f>
        <v>14</v>
      </c>
      <c r="C2" s="216">
        <f>+'12-g.p.w.fund.cel.'!G11</f>
        <v>10</v>
      </c>
      <c r="D2" s="216">
        <f>'12-g.p.w.fund.cel.'!H11</f>
        <v>2</v>
      </c>
      <c r="E2" s="216">
        <f>'12-g.p.w.fund.cel.'!I11</f>
        <v>3</v>
      </c>
      <c r="F2">
        <f>'12-g.p.w.fund.cel.'!K11</f>
        <v>12</v>
      </c>
      <c r="G2">
        <f>'12-g.p.w.fund.cel.'!K8</f>
        <v>2005</v>
      </c>
      <c r="H2">
        <f>'12-g.p.w.fund.cel.'!H8</f>
        <v>1</v>
      </c>
      <c r="I2" s="214">
        <f>+'12-g.p.w.fund.cel.'!H41</f>
        <v>0</v>
      </c>
      <c r="K2">
        <f>'12-g.p.w.fund.cel.'!F53</f>
        <v>0</v>
      </c>
      <c r="L2">
        <f>'12-g.p.w.fund.cel.'!G53</f>
        <v>0</v>
      </c>
      <c r="M2">
        <f>'12-g.p.w.fund.cel.'!H53</f>
        <v>0</v>
      </c>
      <c r="N2">
        <f>'12-g.p.w.fund.cel.'!I53</f>
        <v>0</v>
      </c>
      <c r="O2">
        <f>'12-g.p.w.fund.cel.'!J53</f>
        <v>0</v>
      </c>
      <c r="P2">
        <f>'12-g.p.w.fund.cel.'!K53</f>
        <v>0</v>
      </c>
      <c r="Q2">
        <f>'12-g.p.w.fund.cel.'!F54</f>
        <v>0</v>
      </c>
      <c r="R2">
        <f>'12-g.p.w.fund.cel.'!G54</f>
        <v>0</v>
      </c>
      <c r="S2">
        <f>'12-g.p.w.fund.cel.'!H54</f>
        <v>0</v>
      </c>
      <c r="T2" s="216">
        <f>'12-g.p.w.fund.cel.'!I54</f>
        <v>0</v>
      </c>
      <c r="U2">
        <f>'12-g.p.w.fund.cel.'!J54</f>
        <v>0</v>
      </c>
      <c r="V2">
        <f>'12-g.p.w.fund.cel.'!K54</f>
        <v>0</v>
      </c>
      <c r="W2">
        <f>'12-g.p.w.fund.cel.'!F55</f>
        <v>0</v>
      </c>
      <c r="X2">
        <f>'12-g.p.w.fund.cel.'!G55</f>
        <v>0</v>
      </c>
      <c r="Y2">
        <f>'12-g.p.w.fund.cel.'!H55</f>
        <v>0</v>
      </c>
      <c r="Z2">
        <f>'12-g.p.w.fund.cel.'!I55</f>
        <v>0</v>
      </c>
      <c r="AA2">
        <f>'12-g.p.w.fund.cel.'!J55</f>
        <v>0</v>
      </c>
      <c r="AB2">
        <f>'12-g.p.w.fund.cel.'!K55</f>
        <v>0</v>
      </c>
      <c r="AC2">
        <f>'12-g.p.w.fund.cel.'!F56</f>
        <v>0</v>
      </c>
      <c r="AD2">
        <f>'12-g.p.w.fund.cel.'!G56</f>
        <v>0</v>
      </c>
      <c r="AE2">
        <f>'12-g.p.w.fund.cel.'!H56</f>
        <v>0</v>
      </c>
      <c r="AF2">
        <f>'12-g.p.w.fund.cel.'!I56</f>
        <v>0</v>
      </c>
      <c r="AG2">
        <f>'12-g.p.w.fund.cel.'!J56</f>
        <v>0</v>
      </c>
      <c r="AH2">
        <f>'12-g.p.w.fund.cel.'!K56</f>
        <v>0</v>
      </c>
      <c r="AI2">
        <f>'12-g.p.w.fund.cel.'!F57</f>
        <v>0</v>
      </c>
      <c r="AJ2">
        <f>'12-g.p.w.fund.cel.'!G57</f>
        <v>0</v>
      </c>
      <c r="AK2">
        <f>'12-g.p.w.fund.cel.'!H57</f>
        <v>0</v>
      </c>
      <c r="AL2">
        <f>'12-g.p.w.fund.cel.'!I57</f>
        <v>0</v>
      </c>
      <c r="AM2">
        <f>'12-g.p.w.fund.cel.'!J57</f>
        <v>0</v>
      </c>
      <c r="AN2">
        <f>'12-g.p.w.fund.cel.'!K57</f>
        <v>0</v>
      </c>
      <c r="AO2">
        <f>'12-g.p.w.fund.cel.'!F58</f>
        <v>0</v>
      </c>
      <c r="AP2">
        <f>'12-g.p.w.fund.cel.'!G58</f>
        <v>0</v>
      </c>
      <c r="AQ2">
        <f>'12-g.p.w.fund.cel.'!H58</f>
        <v>0</v>
      </c>
      <c r="AR2">
        <f>'12-g.p.w.fund.cel.'!I58</f>
        <v>0</v>
      </c>
      <c r="AS2">
        <f>'12-g.p.w.fund.cel.'!J58</f>
        <v>0</v>
      </c>
      <c r="AT2">
        <f>'12-g.p.w.fund.cel.'!K58</f>
        <v>0</v>
      </c>
      <c r="AU2">
        <f>'12-g.p.w.fund.cel.'!F59</f>
        <v>0</v>
      </c>
      <c r="AV2">
        <f>'12-g.p.w.fund.cel.'!G59</f>
        <v>0</v>
      </c>
      <c r="AW2">
        <f>'12-g.p.w.fund.cel.'!H59</f>
        <v>0</v>
      </c>
      <c r="AX2">
        <f>'12-g.p.w.fund.cel.'!I59</f>
        <v>0</v>
      </c>
      <c r="AY2">
        <f>'12-g.p.w.fund.cel.'!J59</f>
        <v>0</v>
      </c>
      <c r="AZ2">
        <f>'12-g.p.w.fund.cel.'!K59</f>
        <v>0</v>
      </c>
      <c r="BA2" t="str">
        <f>+TEXT(B2,"00")&amp;TEXT(C2,"00")&amp;TEXT(D2,"00")&amp;TEXT(E2,"0")</f>
        <v>1410023</v>
      </c>
    </row>
    <row r="3" spans="1:53" ht="12.75">
      <c r="A3">
        <f>'42-samorz.inst.kult.'!A8</f>
        <v>30237405</v>
      </c>
      <c r="B3">
        <f>'42-samorz.inst.kult.'!F11</f>
        <v>14</v>
      </c>
      <c r="C3">
        <f>'42-samorz.inst.kult.'!G11</f>
        <v>10</v>
      </c>
      <c r="D3">
        <f>'42-samorz.inst.kult.'!H11</f>
        <v>2</v>
      </c>
      <c r="E3">
        <f>'42-samorz.inst.kult.'!I11</f>
        <v>3</v>
      </c>
      <c r="F3">
        <f>'42-samorz.inst.kult.'!K11</f>
        <v>42</v>
      </c>
      <c r="G3">
        <f>'42-samorz.inst.kult.'!K8</f>
        <v>2005</v>
      </c>
      <c r="H3">
        <f>'42-samorz.inst.kult.'!H8</f>
        <v>1</v>
      </c>
      <c r="I3" s="214">
        <f>'42-samorz.inst.kult.'!H41</f>
        <v>38463</v>
      </c>
      <c r="K3">
        <f>'42-samorz.inst.kult.'!F53</f>
        <v>0</v>
      </c>
      <c r="L3">
        <f>'42-samorz.inst.kult.'!G53</f>
        <v>0</v>
      </c>
      <c r="M3">
        <f>'42-samorz.inst.kult.'!H53</f>
        <v>0</v>
      </c>
      <c r="N3">
        <f>'42-samorz.inst.kult.'!I53</f>
        <v>0</v>
      </c>
      <c r="O3">
        <f>'42-samorz.inst.kult.'!J53</f>
        <v>0</v>
      </c>
      <c r="P3">
        <f>'42-samorz.inst.kult.'!K53</f>
        <v>0</v>
      </c>
      <c r="Q3">
        <f>'42-samorz.inst.kult.'!F54</f>
        <v>0</v>
      </c>
      <c r="R3">
        <f>'42-samorz.inst.kult.'!G54</f>
        <v>0</v>
      </c>
      <c r="S3">
        <f>'42-samorz.inst.kult.'!H54</f>
        <v>0</v>
      </c>
      <c r="T3" s="216">
        <f>'42-samorz.inst.kult.'!I54</f>
        <v>0</v>
      </c>
      <c r="U3">
        <f>'42-samorz.inst.kult.'!J54</f>
        <v>0</v>
      </c>
      <c r="V3">
        <f>'42-samorz.inst.kult.'!K54</f>
        <v>0</v>
      </c>
      <c r="W3">
        <f>'42-samorz.inst.kult.'!F55</f>
        <v>0</v>
      </c>
      <c r="X3">
        <f>'42-samorz.inst.kult.'!G55</f>
        <v>0</v>
      </c>
      <c r="Y3">
        <f>'42-samorz.inst.kult.'!H55</f>
        <v>0</v>
      </c>
      <c r="Z3">
        <f>'42-samorz.inst.kult.'!I55</f>
        <v>0</v>
      </c>
      <c r="AA3">
        <f>'42-samorz.inst.kult.'!J55</f>
        <v>0</v>
      </c>
      <c r="AB3">
        <f>'42-samorz.inst.kult.'!K55</f>
        <v>0</v>
      </c>
      <c r="AC3">
        <f>'42-samorz.inst.kult.'!F56</f>
        <v>0</v>
      </c>
      <c r="AD3">
        <f>'42-samorz.inst.kult.'!G56</f>
        <v>0</v>
      </c>
      <c r="AE3">
        <f>'42-samorz.inst.kult.'!H56</f>
        <v>0</v>
      </c>
      <c r="AF3">
        <f>'42-samorz.inst.kult.'!I56</f>
        <v>0</v>
      </c>
      <c r="AG3">
        <f>'42-samorz.inst.kult.'!J56</f>
        <v>0</v>
      </c>
      <c r="AH3">
        <f>'42-samorz.inst.kult.'!K56</f>
        <v>0</v>
      </c>
      <c r="AI3">
        <f>'42-samorz.inst.kult.'!F57</f>
        <v>0</v>
      </c>
      <c r="AJ3">
        <f>'42-samorz.inst.kult.'!G57</f>
        <v>0</v>
      </c>
      <c r="AK3">
        <f>'42-samorz.inst.kult.'!H57</f>
        <v>0</v>
      </c>
      <c r="AL3">
        <f>'42-samorz.inst.kult.'!I57</f>
        <v>0</v>
      </c>
      <c r="AM3">
        <f>'42-samorz.inst.kult.'!J57</f>
        <v>0</v>
      </c>
      <c r="AN3">
        <f>'42-samorz.inst.kult.'!K57</f>
        <v>0</v>
      </c>
      <c r="AO3">
        <f>'42-samorz.inst.kult.'!F58</f>
        <v>0</v>
      </c>
      <c r="AP3">
        <f>'42-samorz.inst.kult.'!G58</f>
        <v>0</v>
      </c>
      <c r="AQ3">
        <f>'42-samorz.inst.kult.'!H58</f>
        <v>0</v>
      </c>
      <c r="AR3">
        <f>'42-samorz.inst.kult.'!I58</f>
        <v>0</v>
      </c>
      <c r="AS3">
        <f>'42-samorz.inst.kult.'!J58</f>
        <v>0</v>
      </c>
      <c r="AT3">
        <f>'42-samorz.inst.kult.'!K58</f>
        <v>0</v>
      </c>
      <c r="AU3">
        <f>'42-samorz.inst.kult.'!F59</f>
        <v>0</v>
      </c>
      <c r="AV3">
        <f>'42-samorz.inst.kult.'!G59</f>
        <v>0</v>
      </c>
      <c r="AW3">
        <f>'42-samorz.inst.kult.'!H59</f>
        <v>0</v>
      </c>
      <c r="AX3">
        <f>'42-samorz.inst.kult.'!I59</f>
        <v>0</v>
      </c>
      <c r="AY3">
        <f>'42-samorz.inst.kult.'!J59</f>
        <v>0</v>
      </c>
      <c r="AZ3">
        <f>'42-samorz.inst.kult.'!K59</f>
        <v>0</v>
      </c>
      <c r="BA3" t="str">
        <f>+TEXT(B3,"00")&amp;TEXT(C3,"00")&amp;TEXT(D3,"00")&amp;TEXT(E3,"0")</f>
        <v>1410023</v>
      </c>
    </row>
    <row r="4" spans="1:53" ht="12.75">
      <c r="A4">
        <f>'62-samodz.publ.ZOZ samorz.'!A8</f>
        <v>30237405</v>
      </c>
      <c r="B4">
        <f>'62-samodz.publ.ZOZ samorz.'!F11</f>
        <v>14</v>
      </c>
      <c r="C4">
        <f>'62-samodz.publ.ZOZ samorz.'!G11</f>
        <v>10</v>
      </c>
      <c r="D4">
        <f>'62-samodz.publ.ZOZ samorz.'!H11</f>
        <v>2</v>
      </c>
      <c r="E4">
        <f>'62-samodz.publ.ZOZ samorz.'!I11</f>
        <v>3</v>
      </c>
      <c r="F4">
        <f>'62-samodz.publ.ZOZ samorz.'!K11</f>
        <v>62</v>
      </c>
      <c r="G4">
        <f>'62-samodz.publ.ZOZ samorz.'!K8</f>
        <v>2005</v>
      </c>
      <c r="H4">
        <f>'62-samodz.publ.ZOZ samorz.'!H8</f>
        <v>1</v>
      </c>
      <c r="I4" s="214">
        <f>'62-samodz.publ.ZOZ samorz.'!H41</f>
        <v>38463</v>
      </c>
      <c r="K4">
        <f>'62-samodz.publ.ZOZ samorz.'!F53</f>
        <v>0</v>
      </c>
      <c r="L4">
        <f>'62-samodz.publ.ZOZ samorz.'!G53</f>
        <v>0</v>
      </c>
      <c r="M4">
        <f>'62-samodz.publ.ZOZ samorz.'!H53</f>
        <v>0</v>
      </c>
      <c r="N4">
        <f>'62-samodz.publ.ZOZ samorz.'!I53</f>
        <v>0</v>
      </c>
      <c r="O4">
        <f>'62-samodz.publ.ZOZ samorz.'!J53</f>
        <v>0</v>
      </c>
      <c r="P4">
        <f>'62-samodz.publ.ZOZ samorz.'!K53</f>
        <v>0</v>
      </c>
      <c r="Q4">
        <f>'62-samodz.publ.ZOZ samorz.'!F54</f>
        <v>0</v>
      </c>
      <c r="R4">
        <f>'62-samodz.publ.ZOZ samorz.'!G54</f>
        <v>0</v>
      </c>
      <c r="S4">
        <f>'62-samodz.publ.ZOZ samorz.'!H54</f>
        <v>0</v>
      </c>
      <c r="T4" s="216">
        <f>'62-samodz.publ.ZOZ samorz.'!I54</f>
        <v>0</v>
      </c>
      <c r="U4">
        <f>'62-samodz.publ.ZOZ samorz.'!J54</f>
        <v>0</v>
      </c>
      <c r="V4">
        <f>'62-samodz.publ.ZOZ samorz.'!K54</f>
        <v>0</v>
      </c>
      <c r="W4">
        <f>'62-samodz.publ.ZOZ samorz.'!F55</f>
        <v>0</v>
      </c>
      <c r="X4">
        <f>'62-samodz.publ.ZOZ samorz.'!G55</f>
        <v>0</v>
      </c>
      <c r="Y4">
        <f>'62-samodz.publ.ZOZ samorz.'!H55</f>
        <v>0</v>
      </c>
      <c r="Z4">
        <f>'62-samodz.publ.ZOZ samorz.'!I55</f>
        <v>0</v>
      </c>
      <c r="AA4">
        <f>'62-samodz.publ.ZOZ samorz.'!J55</f>
        <v>0</v>
      </c>
      <c r="AB4">
        <f>'62-samodz.publ.ZOZ samorz.'!K55</f>
        <v>0</v>
      </c>
      <c r="AC4">
        <f>'62-samodz.publ.ZOZ samorz.'!F56</f>
        <v>0</v>
      </c>
      <c r="AD4">
        <f>'62-samodz.publ.ZOZ samorz.'!G56</f>
        <v>0</v>
      </c>
      <c r="AE4">
        <f>'62-samodz.publ.ZOZ samorz.'!H56</f>
        <v>0</v>
      </c>
      <c r="AF4">
        <f>'62-samodz.publ.ZOZ samorz.'!I56</f>
        <v>0</v>
      </c>
      <c r="AG4">
        <f>'62-samodz.publ.ZOZ samorz.'!J56</f>
        <v>0</v>
      </c>
      <c r="AH4">
        <f>'62-samodz.publ.ZOZ samorz.'!K56</f>
        <v>0</v>
      </c>
      <c r="AI4">
        <f>'62-samodz.publ.ZOZ samorz.'!F57</f>
        <v>0</v>
      </c>
      <c r="AJ4">
        <f>'62-samodz.publ.ZOZ samorz.'!G57</f>
        <v>0</v>
      </c>
      <c r="AK4">
        <f>'62-samodz.publ.ZOZ samorz.'!H57</f>
        <v>0</v>
      </c>
      <c r="AL4">
        <f>'62-samodz.publ.ZOZ samorz.'!I57</f>
        <v>0</v>
      </c>
      <c r="AM4">
        <f>'62-samodz.publ.ZOZ samorz.'!J57</f>
        <v>0</v>
      </c>
      <c r="AN4">
        <f>'62-samodz.publ.ZOZ samorz.'!K57</f>
        <v>0</v>
      </c>
      <c r="AO4">
        <f>'62-samodz.publ.ZOZ samorz.'!F58</f>
        <v>0</v>
      </c>
      <c r="AP4">
        <f>'62-samodz.publ.ZOZ samorz.'!G58</f>
        <v>0</v>
      </c>
      <c r="AQ4">
        <f>'62-samodz.publ.ZOZ samorz.'!H58</f>
        <v>0</v>
      </c>
      <c r="AR4">
        <f>'62-samodz.publ.ZOZ samorz.'!I58</f>
        <v>0</v>
      </c>
      <c r="AS4">
        <f>'62-samodz.publ.ZOZ samorz.'!J58</f>
        <v>0</v>
      </c>
      <c r="AT4">
        <f>'62-samodz.publ.ZOZ samorz.'!K58</f>
        <v>0</v>
      </c>
      <c r="AU4">
        <f>'62-samodz.publ.ZOZ samorz.'!F59</f>
        <v>0</v>
      </c>
      <c r="AV4">
        <f>'62-samodz.publ.ZOZ samorz.'!G59</f>
        <v>0</v>
      </c>
      <c r="AW4">
        <f>'62-samodz.publ.ZOZ samorz.'!H59</f>
        <v>0</v>
      </c>
      <c r="AX4">
        <f>'62-samodz.publ.ZOZ samorz.'!I59</f>
        <v>0</v>
      </c>
      <c r="AY4">
        <f>'62-samodz.publ.ZOZ samorz.'!J59</f>
        <v>0</v>
      </c>
      <c r="AZ4">
        <f>'62-samodz.publ.ZOZ samorz.'!K59</f>
        <v>0</v>
      </c>
      <c r="BA4" t="str">
        <f>+TEXT(B4,"00")&amp;TEXT(C4,"00")&amp;TEXT(D4,"00")&amp;TEXT(E4,"0")</f>
        <v>1410023</v>
      </c>
    </row>
    <row r="5" spans="1:53" ht="12.75">
      <c r="A5">
        <f>'82-samorz.osoba prawna'!A8</f>
        <v>30237405</v>
      </c>
      <c r="B5">
        <f>'82-samorz.osoba prawna'!F11</f>
        <v>14</v>
      </c>
      <c r="C5">
        <f>'82-samorz.osoba prawna'!G11</f>
        <v>10</v>
      </c>
      <c r="D5">
        <f>'82-samorz.osoba prawna'!H11</f>
        <v>2</v>
      </c>
      <c r="E5">
        <f>'82-samorz.osoba prawna'!I11</f>
        <v>3</v>
      </c>
      <c r="F5">
        <f>'82-samorz.osoba prawna'!K11</f>
        <v>82</v>
      </c>
      <c r="G5">
        <f>'82-samorz.osoba prawna'!K8</f>
        <v>2005</v>
      </c>
      <c r="H5">
        <f>'82-samorz.osoba prawna'!H8</f>
        <v>1</v>
      </c>
      <c r="I5" s="214">
        <f>'82-samorz.osoba prawna'!H41</f>
        <v>0</v>
      </c>
      <c r="K5">
        <f>'82-samorz.osoba prawna'!F53</f>
        <v>0</v>
      </c>
      <c r="L5">
        <f>'82-samorz.osoba prawna'!G53</f>
        <v>0</v>
      </c>
      <c r="M5">
        <f>'82-samorz.osoba prawna'!H53</f>
        <v>0</v>
      </c>
      <c r="N5">
        <f>'82-samorz.osoba prawna'!I53</f>
        <v>0</v>
      </c>
      <c r="O5">
        <f>'82-samorz.osoba prawna'!J53</f>
        <v>0</v>
      </c>
      <c r="P5">
        <f>'82-samorz.osoba prawna'!K53</f>
        <v>0</v>
      </c>
      <c r="Q5">
        <f>'82-samorz.osoba prawna'!F54</f>
        <v>0</v>
      </c>
      <c r="R5">
        <f>'82-samorz.osoba prawna'!G54</f>
        <v>0</v>
      </c>
      <c r="S5">
        <f>'82-samorz.osoba prawna'!H54</f>
        <v>0</v>
      </c>
      <c r="T5" s="216">
        <f>'82-samorz.osoba prawna'!I54</f>
        <v>0</v>
      </c>
      <c r="U5">
        <f>'82-samorz.osoba prawna'!J54</f>
        <v>0</v>
      </c>
      <c r="V5">
        <f>'82-samorz.osoba prawna'!K54</f>
        <v>0</v>
      </c>
      <c r="W5">
        <f>'82-samorz.osoba prawna'!F55</f>
        <v>0</v>
      </c>
      <c r="X5">
        <f>'82-samorz.osoba prawna'!G55</f>
        <v>0</v>
      </c>
      <c r="Y5">
        <f>'82-samorz.osoba prawna'!H55</f>
        <v>0</v>
      </c>
      <c r="Z5">
        <f>'82-samorz.osoba prawna'!I55</f>
        <v>0</v>
      </c>
      <c r="AA5">
        <f>'82-samorz.osoba prawna'!J55</f>
        <v>0</v>
      </c>
      <c r="AB5">
        <f>'82-samorz.osoba prawna'!K55</f>
        <v>0</v>
      </c>
      <c r="AC5">
        <f>'82-samorz.osoba prawna'!F56</f>
        <v>0</v>
      </c>
      <c r="AD5">
        <f>'82-samorz.osoba prawna'!G56</f>
        <v>0</v>
      </c>
      <c r="AE5">
        <f>'82-samorz.osoba prawna'!H56</f>
        <v>0</v>
      </c>
      <c r="AF5">
        <f>'82-samorz.osoba prawna'!I56</f>
        <v>0</v>
      </c>
      <c r="AG5">
        <f>'82-samorz.osoba prawna'!J56</f>
        <v>0</v>
      </c>
      <c r="AH5">
        <f>'82-samorz.osoba prawna'!K56</f>
        <v>0</v>
      </c>
      <c r="AI5">
        <f>'82-samorz.osoba prawna'!F57</f>
        <v>0</v>
      </c>
      <c r="AJ5">
        <f>'82-samorz.osoba prawna'!G57</f>
        <v>0</v>
      </c>
      <c r="AK5">
        <f>'82-samorz.osoba prawna'!H57</f>
        <v>0</v>
      </c>
      <c r="AL5">
        <f>'82-samorz.osoba prawna'!I57</f>
        <v>0</v>
      </c>
      <c r="AM5">
        <f>'82-samorz.osoba prawna'!J57</f>
        <v>0</v>
      </c>
      <c r="AN5">
        <f>'82-samorz.osoba prawna'!K57</f>
        <v>0</v>
      </c>
      <c r="AO5">
        <f>'82-samorz.osoba prawna'!F58</f>
        <v>0</v>
      </c>
      <c r="AP5">
        <f>'82-samorz.osoba prawna'!G58</f>
        <v>0</v>
      </c>
      <c r="AQ5">
        <f>'82-samorz.osoba prawna'!H58</f>
        <v>0</v>
      </c>
      <c r="AR5">
        <f>'82-samorz.osoba prawna'!I58</f>
        <v>0</v>
      </c>
      <c r="AS5">
        <f>'82-samorz.osoba prawna'!J58</f>
        <v>0</v>
      </c>
      <c r="AT5">
        <f>'82-samorz.osoba prawna'!K58</f>
        <v>0</v>
      </c>
      <c r="AU5">
        <f>'82-samorz.osoba prawna'!F59</f>
        <v>0</v>
      </c>
      <c r="AV5">
        <f>'82-samorz.osoba prawna'!G59</f>
        <v>0</v>
      </c>
      <c r="AW5">
        <f>'82-samorz.osoba prawna'!H59</f>
        <v>0</v>
      </c>
      <c r="AX5">
        <f>'82-samorz.osoba prawna'!I59</f>
        <v>0</v>
      </c>
      <c r="AY5">
        <f>'82-samorz.osoba prawna'!J59</f>
        <v>0</v>
      </c>
      <c r="AZ5">
        <f>'82-samorz.osoba prawna'!K59</f>
        <v>0</v>
      </c>
      <c r="BA5" t="str">
        <f>+TEXT(B5,"00")&amp;TEXT(C5,"00")&amp;TEXT(D5,"00")&amp;TEXT(E5,"0")</f>
        <v>1410023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Łodz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User</cp:lastModifiedBy>
  <cp:lastPrinted>2004-04-23T11:37:32Z</cp:lastPrinted>
  <dcterms:created xsi:type="dcterms:W3CDTF">2002-01-29T22:24:10Z</dcterms:created>
  <dcterms:modified xsi:type="dcterms:W3CDTF">2002-02-04T07:30:25Z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