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9720" windowHeight="7320" activeTab="2"/>
  </bookViews>
  <sheets>
    <sheet name="Załącznik nr 1" sheetId="1" r:id="rId1"/>
    <sheet name="Załącznik Nr 2" sheetId="2" r:id="rId2"/>
    <sheet name="Tabela nr 4" sheetId="3" r:id="rId3"/>
  </sheets>
  <definedNames>
    <definedName name="_xlnm.Print_Titles" localSheetId="0">'Załącznik nr 1'!$1:$3</definedName>
  </definedNames>
  <calcPr fullCalcOnLoad="1"/>
</workbook>
</file>

<file path=xl/sharedStrings.xml><?xml version="1.0" encoding="utf-8"?>
<sst xmlns="http://schemas.openxmlformats.org/spreadsheetml/2006/main" count="87" uniqueCount="77">
  <si>
    <t>Treść</t>
  </si>
  <si>
    <t>Ogółem</t>
  </si>
  <si>
    <t>majątkowe</t>
  </si>
  <si>
    <t>Dział</t>
  </si>
  <si>
    <t>Rozdział</t>
  </si>
  <si>
    <t>Plan</t>
  </si>
  <si>
    <t>Kwota dotacji ( w zł)</t>
  </si>
  <si>
    <t>podmiotowej</t>
  </si>
  <si>
    <t>przedmiotowej</t>
  </si>
  <si>
    <t>celowej</t>
  </si>
  <si>
    <t>Jednostki sektora finansów publicznych</t>
  </si>
  <si>
    <t>Jednostki nie należące  do sektora finansów publicznych</t>
  </si>
  <si>
    <t>w tym:</t>
  </si>
  <si>
    <t>Dochody</t>
  </si>
  <si>
    <t>Wydatki razem</t>
  </si>
  <si>
    <t>Bieżące</t>
  </si>
  <si>
    <t xml:space="preserve">Dział </t>
  </si>
  <si>
    <t>Wydatki</t>
  </si>
  <si>
    <t>Z tytułu zezwoleń na sprzedaż alkoholu</t>
  </si>
  <si>
    <t>Wyszczególnienie</t>
  </si>
  <si>
    <t>Szkoła Podstawowa Nr 1</t>
  </si>
  <si>
    <t>Szkoła Podstawowa Nr 2</t>
  </si>
  <si>
    <t>Szkoła Podstawowa Nr 4</t>
  </si>
  <si>
    <t>Gimnazjum Nr 1</t>
  </si>
  <si>
    <t>Gimnazjum Nr 2</t>
  </si>
  <si>
    <t>Przedszkole Miejskie Nr 1</t>
  </si>
  <si>
    <t>Przedszkole Miejskie Nr 2</t>
  </si>
  <si>
    <t>Przedszkole Miejskie Nr 3</t>
  </si>
  <si>
    <t>Przedszkole Miejskie Nr 4</t>
  </si>
  <si>
    <t>Razem</t>
  </si>
  <si>
    <t>Stan środków pieniężnych na początek roku</t>
  </si>
  <si>
    <t xml:space="preserve">               Jednostka organizacyjna</t>
  </si>
  <si>
    <t xml:space="preserve">Razem </t>
  </si>
  <si>
    <t>Przedszkole niepubliczne Zgromadzenia Sióstr Franciszkanek</t>
  </si>
  <si>
    <t>Biblioteka Miejska</t>
  </si>
  <si>
    <t>Przeciwdzialanie alkoholizmowi</t>
  </si>
  <si>
    <t>Młodzieżowe ośrodki socjoterapii - Świetlica socjoterapeutyczna</t>
  </si>
  <si>
    <t>Wpływy z innych opłat stanowiących dochody jednostek samorzadu terytorialnego na podstawie  ustaw</t>
  </si>
  <si>
    <t xml:space="preserve"> Miejski Ośrodek Kultury</t>
  </si>
  <si>
    <t>Nazwa jednostki/ cel</t>
  </si>
  <si>
    <t>Nazwa jednostki/cel</t>
  </si>
  <si>
    <t>Zwalczanie narkomanii</t>
  </si>
  <si>
    <t>Gminny Program Przeciwdziałania Narkomanii</t>
  </si>
  <si>
    <t>Gminny Program Profilaktyki  i Rozwiązywania Problemów Alkoholowych</t>
  </si>
  <si>
    <t>Dotacja dla punktu przedszkolnego przy TPD</t>
  </si>
  <si>
    <t>Dotacja na rzecz walki z bezdomnością zwierząt i ograniczenie populacji kotów wolno żyjących na terenie Miasta Piastowa</t>
  </si>
  <si>
    <t>Dotacje celowe dla Miasta stołecznego Warszawa, Pruszkowa, Michałowic do dzieci z Piastowa</t>
  </si>
  <si>
    <t>Dotacja do działań na rzecz dzieci i młodzieży w zakresie organizacji czasu wolnego dzieci i młodzieży "Wakacje w mieście"</t>
  </si>
  <si>
    <t xml:space="preserve">Dotacja na organizację imprez i programów profilaktycznych z zakresu przeciwdziałania uzaleznieniom, kierowanych do dzieci i młodzieży </t>
  </si>
  <si>
    <t xml:space="preserve">Dotacja na organizację opieki nad dziećmi i młodzieżą znajdującą się w trudnej sytuacji, z rodzin ubogich i dysfunkcyjnych poprzez prowadzenie zajęć </t>
  </si>
  <si>
    <t>Stan środków pieniężnych na koniec roku</t>
  </si>
  <si>
    <t xml:space="preserve"> Dotacja dla punktu  przedszkolnego Smerfuś</t>
  </si>
  <si>
    <t>Dotacja dla Społecznego Gimnazjum ADYS</t>
  </si>
  <si>
    <t>Dotacja na organizację zajęć kulturalnych dla dzieci i młodzieży oraz upowszechnianie kultury i tradycji narodowej w tym:</t>
  </si>
  <si>
    <t>1 . całoroczna organizacja zajęć i imprez kulturalnych dla dzieci  i młodzieży oraz imprez masowych zwiazanych z upowszechnianiem kultury i tradycji narodowej.</t>
  </si>
  <si>
    <t>2. wspieranie działań i inicjatyw kulturalnych promujących Piastow i jego dziedzictwo kulturowe</t>
  </si>
  <si>
    <t>Dotacja na upowszechnianie i rozwój kultury fizycznej i sportu w tym:</t>
  </si>
  <si>
    <t>1. całoroczna organizacja szkolenia i udział we współzawodnictwie sportowym dzieci i młodzieży w piłce nożnej</t>
  </si>
  <si>
    <t>2. całoroczna organizacja szkolenia i udział we współzawodnictwie sportowym dzieci i młodzieży w piłce koszykowej</t>
  </si>
  <si>
    <t>3. całoroczna organizacja szkolenia i udział we współzawodnictwie sportowym dzieci i młodzieży w tenisie ziemnym</t>
  </si>
  <si>
    <t>4. całoroczna organizacja szkolenia i udział we współzawodnictwie sportowym dzieci i młodzieży w sportach walki</t>
  </si>
  <si>
    <t>5. całoroczna organizacja szkolenia i udział we współzawodnictwie sportowym dzieci i młodzieży w unihokeju</t>
  </si>
  <si>
    <t>6. całoroczna organizacja szkolenia i udział we współzawodnictwie sportowym dzieci i młodzieży w sportach walki karate</t>
  </si>
  <si>
    <t>7. całoroczna organizacja szkolenia i udział we współzawodnictwie sportowym dzieci i młodzieży w piłce siatkowej</t>
  </si>
  <si>
    <t>8. organizacja imprezy sportowo-rekreacyjnej</t>
  </si>
  <si>
    <t xml:space="preserve">Dotacja celowa - dofinansowanie do trzech linii autobusowych, SKM oraz dopłata do współnego biletu na mocy porozumienia z Miastem  stołecznym Warszawa </t>
  </si>
  <si>
    <t>Dotacja dla Społecznej Szkoły ADYS</t>
  </si>
  <si>
    <t>Dotacja dla Gimnazjum Niepublicznego w Zespole Szkół AZYL</t>
  </si>
  <si>
    <t>Dotacja dla Społecznej Szkoły AZYL</t>
  </si>
  <si>
    <t>Dotacja  dla punktu przedszkolnego Domowe przedszkole</t>
  </si>
  <si>
    <t>9. organizacja imprezy sportowej "Piastowska Olimpiada Niepełnosprawnych"</t>
  </si>
  <si>
    <t>Liceum Ogólnokształcące</t>
  </si>
  <si>
    <t>Dotacja dla  niepublicznego przedszkola MINIMADAGASKAR</t>
  </si>
  <si>
    <t>Dotacja dla  niepublicznego przedszkola Mała Akademia</t>
  </si>
  <si>
    <t>Dotacja dla  niepublicznego przedszkola Pomarańczowa Ciuchcia</t>
  </si>
  <si>
    <t xml:space="preserve">Dotacja dla Niepublicznej Szkoły Podstawowej ADYS 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</si>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</sst>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42" fontId="0" fillId="34" borderId="25" xfId="0" applyNumberForma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42" fontId="5" fillId="34" borderId="19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42" fontId="6" fillId="0" borderId="27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42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42" fontId="6" fillId="0" borderId="24" xfId="0" applyNumberFormat="1" applyFont="1" applyBorder="1" applyAlignment="1">
      <alignment/>
    </xf>
    <xf numFmtId="0" fontId="6" fillId="0" borderId="24" xfId="0" applyFont="1" applyBorder="1" applyAlignment="1">
      <alignment vertical="center" wrapText="1"/>
    </xf>
    <xf numFmtId="0" fontId="5" fillId="34" borderId="2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 vertical="center" wrapText="1"/>
    </xf>
    <xf numFmtId="42" fontId="6" fillId="34" borderId="29" xfId="0" applyNumberFormat="1" applyFont="1" applyFill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42" fontId="6" fillId="0" borderId="30" xfId="0" applyNumberFormat="1" applyFont="1" applyBorder="1" applyAlignment="1">
      <alignment/>
    </xf>
    <xf numFmtId="0" fontId="6" fillId="0" borderId="29" xfId="0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31" xfId="0" applyFont="1" applyFill="1" applyBorder="1" applyAlignment="1">
      <alignment horizontal="center" vertical="center"/>
    </xf>
    <xf numFmtId="42" fontId="4" fillId="0" borderId="14" xfId="0" applyNumberFormat="1" applyFont="1" applyBorder="1" applyAlignment="1">
      <alignment vertical="center"/>
    </xf>
    <xf numFmtId="42" fontId="4" fillId="0" borderId="15" xfId="0" applyNumberFormat="1" applyFont="1" applyBorder="1" applyAlignment="1">
      <alignment vertical="center"/>
    </xf>
    <xf numFmtId="42" fontId="4" fillId="35" borderId="13" xfId="0" applyNumberFormat="1" applyFont="1" applyFill="1" applyBorder="1" applyAlignment="1">
      <alignment horizontal="left" vertical="center"/>
    </xf>
    <xf numFmtId="42" fontId="4" fillId="35" borderId="15" xfId="0" applyNumberFormat="1" applyFont="1" applyFill="1" applyBorder="1" applyAlignment="1">
      <alignment horizontal="left" vertical="center"/>
    </xf>
    <xf numFmtId="42" fontId="6" fillId="35" borderId="32" xfId="0" applyNumberFormat="1" applyFont="1" applyFill="1" applyBorder="1" applyAlignment="1">
      <alignment/>
    </xf>
    <xf numFmtId="42" fontId="4" fillId="35" borderId="14" xfId="0" applyNumberFormat="1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42" fontId="0" fillId="0" borderId="29" xfId="0" applyNumberFormat="1" applyBorder="1" applyAlignment="1">
      <alignment vertical="center"/>
    </xf>
    <xf numFmtId="42" fontId="0" fillId="0" borderId="35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42" fontId="0" fillId="0" borderId="27" xfId="0" applyNumberFormat="1" applyBorder="1" applyAlignment="1">
      <alignment vertical="center"/>
    </xf>
    <xf numFmtId="42" fontId="0" fillId="0" borderId="23" xfId="0" applyNumberFormat="1" applyBorder="1" applyAlignment="1">
      <alignment vertical="center"/>
    </xf>
    <xf numFmtId="0" fontId="0" fillId="0" borderId="30" xfId="0" applyFill="1" applyBorder="1" applyAlignment="1">
      <alignment vertical="center"/>
    </xf>
    <xf numFmtId="42" fontId="4" fillId="0" borderId="10" xfId="0" applyNumberFormat="1" applyFont="1" applyBorder="1" applyAlignment="1">
      <alignment vertical="center"/>
    </xf>
    <xf numFmtId="42" fontId="6" fillId="34" borderId="33" xfId="0" applyNumberFormat="1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2" fontId="0" fillId="0" borderId="16" xfId="0" applyNumberFormat="1" applyBorder="1" applyAlignment="1">
      <alignment horizontal="center" vertical="center"/>
    </xf>
    <xf numFmtId="42" fontId="0" fillId="0" borderId="19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2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2" fontId="0" fillId="0" borderId="4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2" fontId="0" fillId="0" borderId="25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2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2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2" fontId="0" fillId="0" borderId="52" xfId="0" applyNumberFormat="1" applyBorder="1" applyAlignment="1">
      <alignment horizontal="center" vertical="center"/>
    </xf>
    <xf numFmtId="42" fontId="4" fillId="0" borderId="53" xfId="0" applyNumberFormat="1" applyFont="1" applyBorder="1" applyAlignment="1">
      <alignment horizontal="center" vertical="center"/>
    </xf>
    <xf numFmtId="42" fontId="4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 wrapText="1"/>
    </xf>
    <xf numFmtId="42" fontId="6" fillId="35" borderId="10" xfId="0" applyNumberFormat="1" applyFont="1" applyFill="1" applyBorder="1" applyAlignment="1">
      <alignment/>
    </xf>
    <xf numFmtId="0" fontId="6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42" fontId="6" fillId="0" borderId="30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2" fontId="6" fillId="0" borderId="34" xfId="0" applyNumberFormat="1" applyFont="1" applyBorder="1" applyAlignment="1">
      <alignment vertical="center"/>
    </xf>
    <xf numFmtId="42" fontId="6" fillId="0" borderId="29" xfId="0" applyNumberFormat="1" applyFont="1" applyBorder="1" applyAlignment="1">
      <alignment vertical="center"/>
    </xf>
    <xf numFmtId="42" fontId="6" fillId="0" borderId="41" xfId="0" applyNumberFormat="1" applyFont="1" applyBorder="1" applyAlignment="1">
      <alignment vertical="center"/>
    </xf>
    <xf numFmtId="42" fontId="6" fillId="0" borderId="55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2" fontId="0" fillId="0" borderId="59" xfId="0" applyNumberFormat="1" applyBorder="1" applyAlignment="1">
      <alignment vertical="center"/>
    </xf>
    <xf numFmtId="42" fontId="0" fillId="0" borderId="0" xfId="0" applyNumberFormat="1" applyBorder="1" applyAlignment="1">
      <alignment vertical="center"/>
    </xf>
    <xf numFmtId="42" fontId="0" fillId="0" borderId="6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5" fillId="33" borderId="61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6" fillId="35" borderId="67" xfId="0" applyFont="1" applyFill="1" applyBorder="1" applyAlignment="1">
      <alignment vertical="center" wrapText="1"/>
    </xf>
    <xf numFmtId="0" fontId="6" fillId="35" borderId="68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42" fontId="44" fillId="0" borderId="30" xfId="0" applyNumberFormat="1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42" fontId="6" fillId="0" borderId="44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Alignment="1">
      <alignment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33" borderId="61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view="pageLayout" workbookViewId="0" topLeftCell="A1">
      <selection activeCell="C21" sqref="C21"/>
    </sheetView>
  </sheetViews>
  <sheetFormatPr defaultColWidth="9.00390625" defaultRowHeight="12.75"/>
  <cols>
    <col min="1" max="1" width="4.875" style="0" customWidth="1"/>
    <col min="2" max="2" width="6.625" style="0" customWidth="1"/>
    <col min="3" max="3" width="42.25390625" style="0" customWidth="1"/>
    <col min="4" max="4" width="12.125" style="0" customWidth="1"/>
    <col min="5" max="5" width="13.125" style="0" customWidth="1"/>
    <col min="6" max="6" width="13.00390625" style="0" customWidth="1"/>
  </cols>
  <sheetData>
    <row r="1" spans="1:6" ht="12.75">
      <c r="A1" s="117" t="s">
        <v>3</v>
      </c>
      <c r="B1" s="119" t="s">
        <v>4</v>
      </c>
      <c r="C1" s="119" t="s">
        <v>0</v>
      </c>
      <c r="D1" s="115" t="s">
        <v>6</v>
      </c>
      <c r="E1" s="115"/>
      <c r="F1" s="116"/>
    </row>
    <row r="2" spans="1:6" ht="21.75" customHeight="1">
      <c r="A2" s="118"/>
      <c r="B2" s="120"/>
      <c r="C2" s="120"/>
      <c r="D2" s="2" t="s">
        <v>7</v>
      </c>
      <c r="E2" s="1" t="s">
        <v>8</v>
      </c>
      <c r="F2" s="3" t="s">
        <v>9</v>
      </c>
    </row>
    <row r="3" spans="1:6" ht="12.75">
      <c r="A3" s="32">
        <v>1</v>
      </c>
      <c r="B3" s="33">
        <v>2</v>
      </c>
      <c r="C3" s="34">
        <v>3</v>
      </c>
      <c r="D3" s="33">
        <v>4</v>
      </c>
      <c r="E3" s="33">
        <v>5</v>
      </c>
      <c r="F3" s="35">
        <v>6</v>
      </c>
    </row>
    <row r="4" spans="1:6" ht="49.5" customHeight="1">
      <c r="A4" s="123" t="s">
        <v>10</v>
      </c>
      <c r="B4" s="124"/>
      <c r="C4" s="45" t="s">
        <v>40</v>
      </c>
      <c r="D4" s="46"/>
      <c r="E4" s="47"/>
      <c r="F4" s="46"/>
    </row>
    <row r="5" spans="1:6" ht="51" customHeight="1">
      <c r="A5" s="36">
        <v>600</v>
      </c>
      <c r="B5" s="38">
        <v>60004</v>
      </c>
      <c r="C5" s="43" t="s">
        <v>65</v>
      </c>
      <c r="D5" s="37">
        <v>0</v>
      </c>
      <c r="E5" s="66">
        <v>0</v>
      </c>
      <c r="F5" s="25">
        <v>2439830</v>
      </c>
    </row>
    <row r="6" spans="1:6" ht="30" customHeight="1">
      <c r="A6" s="70">
        <v>801</v>
      </c>
      <c r="B6" s="38">
        <v>80104</v>
      </c>
      <c r="C6" s="43" t="s">
        <v>46</v>
      </c>
      <c r="D6" s="28">
        <v>0</v>
      </c>
      <c r="E6" s="30">
        <v>0</v>
      </c>
      <c r="F6" s="28">
        <v>300000</v>
      </c>
    </row>
    <row r="7" spans="1:6" ht="21" customHeight="1">
      <c r="A7" s="39">
        <v>921</v>
      </c>
      <c r="B7" s="26">
        <v>92109</v>
      </c>
      <c r="C7" s="27" t="s">
        <v>38</v>
      </c>
      <c r="D7" s="28">
        <v>780000</v>
      </c>
      <c r="E7" s="40">
        <v>0</v>
      </c>
      <c r="F7" s="28">
        <v>0</v>
      </c>
    </row>
    <row r="8" spans="1:6" ht="20.25" customHeight="1">
      <c r="A8" s="39">
        <v>921</v>
      </c>
      <c r="B8" s="26">
        <v>92116</v>
      </c>
      <c r="C8" s="27" t="s">
        <v>34</v>
      </c>
      <c r="D8" s="28">
        <v>466000</v>
      </c>
      <c r="E8" s="40">
        <v>0</v>
      </c>
      <c r="F8" s="28">
        <v>0</v>
      </c>
    </row>
    <row r="9" spans="1:6" ht="61.5" customHeight="1">
      <c r="A9" s="125" t="s">
        <v>11</v>
      </c>
      <c r="B9" s="126"/>
      <c r="C9" s="48" t="s">
        <v>39</v>
      </c>
      <c r="D9" s="67"/>
      <c r="E9" s="68"/>
      <c r="F9" s="69"/>
    </row>
    <row r="10" spans="1:6" ht="27" customHeight="1">
      <c r="A10" s="41">
        <v>801</v>
      </c>
      <c r="B10" s="41">
        <v>80101</v>
      </c>
      <c r="C10" s="31" t="s">
        <v>68</v>
      </c>
      <c r="D10" s="106">
        <v>284000</v>
      </c>
      <c r="E10" s="107">
        <v>0</v>
      </c>
      <c r="F10" s="107">
        <v>0</v>
      </c>
    </row>
    <row r="11" spans="1:6" ht="21.75" customHeight="1">
      <c r="A11" s="101">
        <v>801</v>
      </c>
      <c r="B11" s="101">
        <v>80101</v>
      </c>
      <c r="C11" s="31" t="s">
        <v>66</v>
      </c>
      <c r="D11" s="108">
        <v>404000</v>
      </c>
      <c r="E11" s="109">
        <v>0</v>
      </c>
      <c r="F11" s="109">
        <v>0</v>
      </c>
    </row>
    <row r="12" spans="1:6" ht="21.75" customHeight="1">
      <c r="A12" s="44">
        <v>801</v>
      </c>
      <c r="B12" s="44">
        <v>80104</v>
      </c>
      <c r="C12" s="31" t="s">
        <v>33</v>
      </c>
      <c r="D12" s="103">
        <v>760000</v>
      </c>
      <c r="E12" s="25">
        <v>0</v>
      </c>
      <c r="F12" s="25">
        <v>0</v>
      </c>
    </row>
    <row r="13" spans="1:6" ht="26.25" customHeight="1">
      <c r="A13" s="42">
        <v>801</v>
      </c>
      <c r="B13" s="42">
        <v>80104</v>
      </c>
      <c r="C13" s="31" t="s">
        <v>72</v>
      </c>
      <c r="D13" s="103">
        <v>280000</v>
      </c>
      <c r="E13" s="25">
        <v>0</v>
      </c>
      <c r="F13" s="25">
        <v>0</v>
      </c>
    </row>
    <row r="14" spans="1:6" ht="26.25" customHeight="1">
      <c r="A14" s="42">
        <v>801</v>
      </c>
      <c r="B14" s="42">
        <v>80104</v>
      </c>
      <c r="C14" s="31" t="s">
        <v>73</v>
      </c>
      <c r="D14" s="103">
        <v>350000</v>
      </c>
      <c r="E14" s="25">
        <v>0</v>
      </c>
      <c r="F14" s="25">
        <v>0</v>
      </c>
    </row>
    <row r="15" spans="1:6" ht="26.25" customHeight="1">
      <c r="A15" s="42">
        <v>801</v>
      </c>
      <c r="B15" s="42">
        <v>80104</v>
      </c>
      <c r="C15" s="31" t="s">
        <v>74</v>
      </c>
      <c r="D15" s="103">
        <v>280000</v>
      </c>
      <c r="E15" s="25">
        <v>0</v>
      </c>
      <c r="F15" s="25">
        <v>0</v>
      </c>
    </row>
    <row r="16" spans="1:6" ht="26.25" customHeight="1">
      <c r="A16" s="44">
        <v>801</v>
      </c>
      <c r="B16" s="44">
        <v>80106</v>
      </c>
      <c r="C16" s="31" t="s">
        <v>69</v>
      </c>
      <c r="D16" s="103">
        <v>70000</v>
      </c>
      <c r="E16" s="25"/>
      <c r="F16" s="25"/>
    </row>
    <row r="17" spans="1:6" ht="21.75" customHeight="1">
      <c r="A17" s="42">
        <v>801</v>
      </c>
      <c r="B17" s="42">
        <v>80106</v>
      </c>
      <c r="C17" s="31" t="s">
        <v>51</v>
      </c>
      <c r="D17" s="103">
        <v>75000</v>
      </c>
      <c r="E17" s="25">
        <v>0</v>
      </c>
      <c r="F17" s="25">
        <v>0</v>
      </c>
    </row>
    <row r="18" spans="1:6" ht="20.25" customHeight="1">
      <c r="A18" s="42">
        <v>801</v>
      </c>
      <c r="B18" s="42">
        <v>80106</v>
      </c>
      <c r="C18" s="31" t="s">
        <v>44</v>
      </c>
      <c r="D18" s="103">
        <v>70000</v>
      </c>
      <c r="E18" s="25">
        <v>0</v>
      </c>
      <c r="F18" s="25">
        <v>0</v>
      </c>
    </row>
    <row r="19" spans="1:6" ht="25.5" customHeight="1">
      <c r="A19" s="42">
        <v>801</v>
      </c>
      <c r="B19" s="42">
        <v>80110</v>
      </c>
      <c r="C19" s="31" t="s">
        <v>67</v>
      </c>
      <c r="D19" s="103">
        <v>288000</v>
      </c>
      <c r="E19" s="25">
        <v>0</v>
      </c>
      <c r="F19" s="25">
        <v>0</v>
      </c>
    </row>
    <row r="20" spans="1:6" ht="22.5" customHeight="1">
      <c r="A20" s="42">
        <v>801</v>
      </c>
      <c r="B20" s="42">
        <v>80110</v>
      </c>
      <c r="C20" s="31" t="s">
        <v>52</v>
      </c>
      <c r="D20" s="103">
        <v>708000</v>
      </c>
      <c r="E20" s="25">
        <v>0</v>
      </c>
      <c r="F20" s="25">
        <v>0</v>
      </c>
    </row>
    <row r="21" spans="1:6" ht="22.5" customHeight="1">
      <c r="A21" s="42">
        <v>801</v>
      </c>
      <c r="B21" s="42">
        <v>80150</v>
      </c>
      <c r="C21" s="31" t="s">
        <v>75</v>
      </c>
      <c r="D21" s="103">
        <v>500000</v>
      </c>
      <c r="E21" s="25"/>
      <c r="F21" s="25"/>
    </row>
    <row r="22" spans="1:6" ht="38.25" customHeight="1">
      <c r="A22" s="42">
        <v>851</v>
      </c>
      <c r="B22" s="42">
        <v>85154</v>
      </c>
      <c r="C22" s="31" t="s">
        <v>48</v>
      </c>
      <c r="D22" s="103">
        <v>0</v>
      </c>
      <c r="E22" s="25">
        <v>0</v>
      </c>
      <c r="F22" s="25">
        <v>30000</v>
      </c>
    </row>
    <row r="23" spans="1:6" ht="39" customHeight="1">
      <c r="A23" s="42">
        <v>854</v>
      </c>
      <c r="B23" s="42">
        <v>85412</v>
      </c>
      <c r="C23" s="31" t="s">
        <v>47</v>
      </c>
      <c r="D23" s="103">
        <v>0</v>
      </c>
      <c r="E23" s="25">
        <v>0</v>
      </c>
      <c r="F23" s="25">
        <v>10000</v>
      </c>
    </row>
    <row r="24" spans="1:6" ht="36.75" customHeight="1">
      <c r="A24" s="42">
        <v>854</v>
      </c>
      <c r="B24" s="42">
        <v>85495</v>
      </c>
      <c r="C24" s="31" t="s">
        <v>49</v>
      </c>
      <c r="D24" s="103">
        <v>0</v>
      </c>
      <c r="E24" s="25">
        <v>0</v>
      </c>
      <c r="F24" s="25">
        <v>65000</v>
      </c>
    </row>
    <row r="25" spans="1:6" ht="38.25" customHeight="1">
      <c r="A25" s="29">
        <v>900</v>
      </c>
      <c r="B25" s="29">
        <v>90095</v>
      </c>
      <c r="C25" s="31" t="s">
        <v>45</v>
      </c>
      <c r="D25" s="103">
        <v>0</v>
      </c>
      <c r="E25" s="25">
        <v>0</v>
      </c>
      <c r="F25" s="25">
        <v>12000</v>
      </c>
    </row>
    <row r="26" spans="1:6" ht="40.5" customHeight="1">
      <c r="A26" s="42">
        <v>921</v>
      </c>
      <c r="B26" s="42">
        <v>92195</v>
      </c>
      <c r="C26" s="31" t="s">
        <v>53</v>
      </c>
      <c r="D26" s="103">
        <v>0</v>
      </c>
      <c r="E26" s="25">
        <v>0</v>
      </c>
      <c r="F26" s="25">
        <v>21600</v>
      </c>
    </row>
    <row r="27" spans="1:6" ht="49.5" customHeight="1">
      <c r="A27" s="42"/>
      <c r="B27" s="42"/>
      <c r="C27" s="102" t="s">
        <v>54</v>
      </c>
      <c r="D27" s="129"/>
      <c r="E27" s="130"/>
      <c r="F27" s="131"/>
    </row>
    <row r="28" spans="1:6" ht="27.75" customHeight="1">
      <c r="A28" s="42"/>
      <c r="B28" s="42"/>
      <c r="C28" s="102" t="s">
        <v>55</v>
      </c>
      <c r="D28" s="132"/>
      <c r="E28" s="130"/>
      <c r="F28" s="131"/>
    </row>
    <row r="29" spans="1:6" ht="29.25" customHeight="1">
      <c r="A29" s="42">
        <v>926</v>
      </c>
      <c r="B29" s="42">
        <v>92605</v>
      </c>
      <c r="C29" s="31" t="s">
        <v>56</v>
      </c>
      <c r="D29" s="103">
        <v>0</v>
      </c>
      <c r="E29" s="25">
        <v>0</v>
      </c>
      <c r="F29" s="25">
        <v>209400</v>
      </c>
    </row>
    <row r="30" spans="1:6" ht="36.75" customHeight="1">
      <c r="A30" s="42"/>
      <c r="B30" s="99"/>
      <c r="C30" s="100" t="s">
        <v>57</v>
      </c>
      <c r="D30" s="133"/>
      <c r="E30" s="134"/>
      <c r="F30" s="135"/>
    </row>
    <row r="31" spans="1:6" ht="37.5" customHeight="1">
      <c r="A31" s="42"/>
      <c r="B31" s="99"/>
      <c r="C31" s="100" t="s">
        <v>58</v>
      </c>
      <c r="D31" s="136"/>
      <c r="E31" s="137"/>
      <c r="F31" s="138"/>
    </row>
    <row r="32" spans="1:6" ht="39.75" customHeight="1">
      <c r="A32" s="42"/>
      <c r="B32" s="99"/>
      <c r="C32" s="100" t="s">
        <v>59</v>
      </c>
      <c r="D32" s="136"/>
      <c r="E32" s="137"/>
      <c r="F32" s="138"/>
    </row>
    <row r="33" spans="1:6" ht="39.75" customHeight="1">
      <c r="A33" s="42"/>
      <c r="B33" s="99"/>
      <c r="C33" s="100" t="s">
        <v>60</v>
      </c>
      <c r="D33" s="136"/>
      <c r="E33" s="137"/>
      <c r="F33" s="138"/>
    </row>
    <row r="34" spans="1:6" ht="40.5" customHeight="1">
      <c r="A34" s="42"/>
      <c r="B34" s="99"/>
      <c r="C34" s="100" t="s">
        <v>61</v>
      </c>
      <c r="D34" s="136"/>
      <c r="E34" s="137"/>
      <c r="F34" s="138"/>
    </row>
    <row r="35" spans="1:6" ht="39" customHeight="1">
      <c r="A35" s="42"/>
      <c r="B35" s="99"/>
      <c r="C35" s="100" t="s">
        <v>62</v>
      </c>
      <c r="D35" s="136"/>
      <c r="E35" s="137"/>
      <c r="F35" s="138"/>
    </row>
    <row r="36" spans="1:6" ht="41.25" customHeight="1">
      <c r="A36" s="42"/>
      <c r="B36" s="99"/>
      <c r="C36" s="100" t="s">
        <v>63</v>
      </c>
      <c r="D36" s="136"/>
      <c r="E36" s="137"/>
      <c r="F36" s="138"/>
    </row>
    <row r="37" spans="1:6" ht="25.5" customHeight="1">
      <c r="A37" s="42"/>
      <c r="B37" s="99"/>
      <c r="C37" s="100" t="s">
        <v>64</v>
      </c>
      <c r="D37" s="136"/>
      <c r="E37" s="137"/>
      <c r="F37" s="138"/>
    </row>
    <row r="38" spans="1:6" ht="39" customHeight="1">
      <c r="A38" s="42"/>
      <c r="B38" s="99"/>
      <c r="C38" s="100" t="s">
        <v>70</v>
      </c>
      <c r="D38" s="136"/>
      <c r="E38" s="139"/>
      <c r="F38" s="138"/>
    </row>
    <row r="39" spans="1:6" ht="22.5" customHeight="1">
      <c r="A39" s="127"/>
      <c r="B39" s="128"/>
      <c r="C39" s="128"/>
      <c r="D39" s="53">
        <f>SUM(D5+D6+D7+D8+D10+D12+D17+D18+D19+D22+D23+D24+D25+D26+D29+D13+D20+D11+D21+D16+D14+D15)</f>
        <v>5315000</v>
      </c>
      <c r="E39" s="53">
        <f>SUM(E5+E6+E7+E8+E10+E12+E17+E18+E19+E22+E23+E24+E25+E26+E29)</f>
        <v>0</v>
      </c>
      <c r="F39" s="98">
        <f>SUM(F5+F6+F7+F8+F22+F23+F24+F25+F26+F29)</f>
        <v>3087830</v>
      </c>
    </row>
    <row r="40" spans="1:6" ht="20.25" customHeight="1">
      <c r="A40" s="121" t="s">
        <v>29</v>
      </c>
      <c r="B40" s="122"/>
      <c r="C40" s="122"/>
      <c r="D40" s="51"/>
      <c r="E40" s="54">
        <f>SUM(D39+E39+F39)</f>
        <v>8402830</v>
      </c>
      <c r="F40" s="52"/>
    </row>
  </sheetData>
  <sheetProtection/>
  <mergeCells count="10">
    <mergeCell ref="D1:F1"/>
    <mergeCell ref="A1:A2"/>
    <mergeCell ref="B1:B2"/>
    <mergeCell ref="C1:C2"/>
    <mergeCell ref="A40:C40"/>
    <mergeCell ref="A4:B4"/>
    <mergeCell ref="A9:B9"/>
    <mergeCell ref="A39:C39"/>
    <mergeCell ref="D27:F28"/>
    <mergeCell ref="D30:F38"/>
  </mergeCells>
  <printOptions/>
  <pageMargins left="0.7874015748031497" right="0.3937007874015748" top="1.3779527559055118" bottom="0.984251968503937" header="0.5905511811023623" footer="0.5118110236220472"/>
  <pageSetup firstPageNumber="32" useFirstPageNumber="1" horizontalDpi="600" verticalDpi="600" orientation="portrait" paperSize="9" r:id="rId1"/>
  <headerFooter alignWithMargins="0">
    <oddHeader>&amp;LDotacje udzielone w 2017 roku z budżetu
podmiotom należącym i nie należącym
 do sektora finansów publicznych
&amp;RZałącznik Nr 1
do Uchwały Budżetowej na 2017 rok Miasta Piastowa 
Nr XXVIII/ 198 / 2016  z dnia 22.12.2016 roku  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 topLeftCell="A2">
      <selection activeCell="C25" sqref="C25"/>
    </sheetView>
  </sheetViews>
  <sheetFormatPr defaultColWidth="9.00390625" defaultRowHeight="12.75"/>
  <cols>
    <col min="1" max="1" width="5.875" style="0" customWidth="1"/>
    <col min="2" max="2" width="8.625" style="0" customWidth="1"/>
    <col min="3" max="3" width="28.75390625" style="0" customWidth="1"/>
    <col min="4" max="4" width="15.00390625" style="0" customWidth="1"/>
    <col min="5" max="5" width="17.25390625" style="0" customWidth="1"/>
    <col min="6" max="6" width="17.625" style="0" customWidth="1"/>
    <col min="7" max="7" width="14.125" style="0" customWidth="1"/>
    <col min="8" max="9" width="14.625" style="0" customWidth="1"/>
  </cols>
  <sheetData>
    <row r="1" spans="1:9" ht="12.75">
      <c r="A1" s="142" t="s">
        <v>3</v>
      </c>
      <c r="B1" s="145" t="s">
        <v>4</v>
      </c>
      <c r="C1" s="147" t="s">
        <v>31</v>
      </c>
      <c r="D1" s="147" t="s">
        <v>30</v>
      </c>
      <c r="E1" s="154" t="s">
        <v>13</v>
      </c>
      <c r="F1" s="145" t="s">
        <v>14</v>
      </c>
      <c r="G1" s="152" t="s">
        <v>12</v>
      </c>
      <c r="H1" s="153"/>
      <c r="I1" s="147" t="s">
        <v>50</v>
      </c>
    </row>
    <row r="2" spans="1:9" ht="12.75">
      <c r="A2" s="143"/>
      <c r="B2" s="146"/>
      <c r="C2" s="148"/>
      <c r="D2" s="148"/>
      <c r="E2" s="155"/>
      <c r="F2" s="146"/>
      <c r="G2" s="145" t="s">
        <v>15</v>
      </c>
      <c r="H2" s="140" t="s">
        <v>2</v>
      </c>
      <c r="I2" s="148"/>
    </row>
    <row r="3" spans="1:9" ht="51" customHeight="1">
      <c r="A3" s="144"/>
      <c r="B3" s="120"/>
      <c r="C3" s="149"/>
      <c r="D3" s="149"/>
      <c r="E3" s="156"/>
      <c r="F3" s="120"/>
      <c r="G3" s="120"/>
      <c r="H3" s="141"/>
      <c r="I3" s="149"/>
    </row>
    <row r="4" spans="1:9" ht="12.75">
      <c r="A4" s="5">
        <v>1</v>
      </c>
      <c r="B4" s="6">
        <v>2</v>
      </c>
      <c r="C4" s="4">
        <v>3</v>
      </c>
      <c r="D4" s="5">
        <v>4</v>
      </c>
      <c r="E4" s="5">
        <v>5</v>
      </c>
      <c r="F4" s="6">
        <v>6</v>
      </c>
      <c r="G4" s="5">
        <v>7</v>
      </c>
      <c r="H4" s="7">
        <v>8</v>
      </c>
      <c r="I4" s="5">
        <v>9</v>
      </c>
    </row>
    <row r="5" spans="1:9" ht="18.75" customHeight="1">
      <c r="A5" s="55">
        <v>801</v>
      </c>
      <c r="B5" s="56">
        <v>80101</v>
      </c>
      <c r="C5" s="57" t="s">
        <v>20</v>
      </c>
      <c r="D5" s="58">
        <v>0</v>
      </c>
      <c r="E5" s="58">
        <v>115000</v>
      </c>
      <c r="F5" s="58">
        <v>115000</v>
      </c>
      <c r="G5" s="58">
        <v>115000</v>
      </c>
      <c r="H5" s="59">
        <v>0</v>
      </c>
      <c r="I5" s="62">
        <f aca="true" t="shared" si="0" ref="I5:I14">SUM(D5+E5-F5)</f>
        <v>0</v>
      </c>
    </row>
    <row r="6" spans="1:9" ht="18.75" customHeight="1">
      <c r="A6" s="60">
        <v>801</v>
      </c>
      <c r="B6" s="24">
        <v>80101</v>
      </c>
      <c r="C6" s="61" t="s">
        <v>21</v>
      </c>
      <c r="D6" s="62">
        <v>0</v>
      </c>
      <c r="E6" s="62">
        <v>180000</v>
      </c>
      <c r="F6" s="62">
        <v>180000</v>
      </c>
      <c r="G6" s="62">
        <v>180000</v>
      </c>
      <c r="H6" s="63">
        <v>0</v>
      </c>
      <c r="I6" s="62">
        <f t="shared" si="0"/>
        <v>0</v>
      </c>
    </row>
    <row r="7" spans="1:9" ht="22.5" customHeight="1">
      <c r="A7" s="60">
        <v>801</v>
      </c>
      <c r="B7" s="24">
        <v>80101</v>
      </c>
      <c r="C7" s="61" t="s">
        <v>22</v>
      </c>
      <c r="D7" s="62">
        <v>0</v>
      </c>
      <c r="E7" s="62">
        <v>235000</v>
      </c>
      <c r="F7" s="62">
        <v>235000</v>
      </c>
      <c r="G7" s="62">
        <v>235000</v>
      </c>
      <c r="H7" s="63">
        <v>0</v>
      </c>
      <c r="I7" s="62">
        <v>0</v>
      </c>
    </row>
    <row r="8" spans="1:9" ht="23.25" customHeight="1">
      <c r="A8" s="60">
        <v>801</v>
      </c>
      <c r="B8" s="24">
        <v>80110</v>
      </c>
      <c r="C8" s="61" t="s">
        <v>23</v>
      </c>
      <c r="D8" s="62">
        <v>0</v>
      </c>
      <c r="E8" s="62">
        <v>300000</v>
      </c>
      <c r="F8" s="62">
        <v>300000</v>
      </c>
      <c r="G8" s="62">
        <v>300000</v>
      </c>
      <c r="H8" s="63">
        <v>0</v>
      </c>
      <c r="I8" s="62">
        <v>0</v>
      </c>
    </row>
    <row r="9" spans="1:9" ht="24.75" customHeight="1">
      <c r="A9" s="60">
        <v>801</v>
      </c>
      <c r="B9" s="24">
        <v>80110</v>
      </c>
      <c r="C9" s="61" t="s">
        <v>24</v>
      </c>
      <c r="D9" s="62">
        <v>0</v>
      </c>
      <c r="E9" s="62">
        <v>40000</v>
      </c>
      <c r="F9" s="62">
        <v>40000</v>
      </c>
      <c r="G9" s="62">
        <v>40000</v>
      </c>
      <c r="H9" s="63">
        <v>0</v>
      </c>
      <c r="I9" s="62">
        <f t="shared" si="0"/>
        <v>0</v>
      </c>
    </row>
    <row r="10" spans="1:9" ht="21" customHeight="1">
      <c r="A10" s="60">
        <v>801</v>
      </c>
      <c r="B10" s="24">
        <v>80104</v>
      </c>
      <c r="C10" s="64" t="s">
        <v>25</v>
      </c>
      <c r="D10" s="62">
        <v>0</v>
      </c>
      <c r="E10" s="62">
        <v>208000</v>
      </c>
      <c r="F10" s="62">
        <v>208000</v>
      </c>
      <c r="G10" s="62">
        <v>208000</v>
      </c>
      <c r="H10" s="62">
        <v>0</v>
      </c>
      <c r="I10" s="62">
        <f t="shared" si="0"/>
        <v>0</v>
      </c>
    </row>
    <row r="11" spans="1:9" ht="21" customHeight="1">
      <c r="A11" s="60">
        <v>801</v>
      </c>
      <c r="B11" s="24">
        <v>80104</v>
      </c>
      <c r="C11" s="64" t="s">
        <v>26</v>
      </c>
      <c r="D11" s="62">
        <v>0</v>
      </c>
      <c r="E11" s="62">
        <v>225000</v>
      </c>
      <c r="F11" s="62">
        <v>225000</v>
      </c>
      <c r="G11" s="62">
        <v>225000</v>
      </c>
      <c r="H11" s="62">
        <v>0</v>
      </c>
      <c r="I11" s="62">
        <f t="shared" si="0"/>
        <v>0</v>
      </c>
    </row>
    <row r="12" spans="1:9" ht="21.75" customHeight="1">
      <c r="A12" s="60">
        <v>801</v>
      </c>
      <c r="B12" s="24">
        <v>80104</v>
      </c>
      <c r="C12" s="64" t="s">
        <v>27</v>
      </c>
      <c r="D12" s="62">
        <v>0</v>
      </c>
      <c r="E12" s="62">
        <v>241000</v>
      </c>
      <c r="F12" s="62">
        <v>241000</v>
      </c>
      <c r="G12" s="62">
        <v>241000</v>
      </c>
      <c r="H12" s="62">
        <v>0</v>
      </c>
      <c r="I12" s="62">
        <f t="shared" si="0"/>
        <v>0</v>
      </c>
    </row>
    <row r="13" spans="1:9" ht="22.5" customHeight="1">
      <c r="A13" s="60">
        <v>801</v>
      </c>
      <c r="B13" s="104">
        <v>80104</v>
      </c>
      <c r="C13" s="64" t="s">
        <v>28</v>
      </c>
      <c r="D13" s="62">
        <v>0</v>
      </c>
      <c r="E13" s="62">
        <v>170000</v>
      </c>
      <c r="F13" s="62">
        <v>170000</v>
      </c>
      <c r="G13" s="62">
        <v>170000</v>
      </c>
      <c r="H13" s="62">
        <v>0</v>
      </c>
      <c r="I13" s="62">
        <f t="shared" si="0"/>
        <v>0</v>
      </c>
    </row>
    <row r="14" spans="1:9" ht="22.5" customHeight="1">
      <c r="A14" s="105">
        <v>801</v>
      </c>
      <c r="B14" s="114">
        <v>80120</v>
      </c>
      <c r="C14" s="110" t="s">
        <v>71</v>
      </c>
      <c r="D14" s="111">
        <v>0</v>
      </c>
      <c r="E14" s="112">
        <v>10000</v>
      </c>
      <c r="F14" s="111">
        <v>10000</v>
      </c>
      <c r="G14" s="112">
        <v>10000</v>
      </c>
      <c r="H14" s="111">
        <v>0</v>
      </c>
      <c r="I14" s="113">
        <f t="shared" si="0"/>
        <v>0</v>
      </c>
    </row>
    <row r="15" spans="1:9" ht="18" customHeight="1">
      <c r="A15" s="150" t="s">
        <v>32</v>
      </c>
      <c r="B15" s="151"/>
      <c r="C15" s="151"/>
      <c r="D15" s="65">
        <f>SUM(D5:D13)</f>
        <v>0</v>
      </c>
      <c r="E15" s="49">
        <f>SUM(E5:E14)</f>
        <v>1724000</v>
      </c>
      <c r="F15" s="65">
        <f>SUM(F5:F14)</f>
        <v>1724000</v>
      </c>
      <c r="G15" s="49">
        <f>SUM(G5:G14)</f>
        <v>1724000</v>
      </c>
      <c r="H15" s="65">
        <f>SUM(H5:H13)</f>
        <v>0</v>
      </c>
      <c r="I15" s="50">
        <f>SUM(I5:I14)</f>
        <v>0</v>
      </c>
    </row>
  </sheetData>
  <sheetProtection/>
  <mergeCells count="11">
    <mergeCell ref="G2:G3"/>
    <mergeCell ref="H2:H3"/>
    <mergeCell ref="A1:A3"/>
    <mergeCell ref="B1:B3"/>
    <mergeCell ref="I1:I3"/>
    <mergeCell ref="A15:C15"/>
    <mergeCell ref="C1:C3"/>
    <mergeCell ref="G1:H1"/>
    <mergeCell ref="D1:D3"/>
    <mergeCell ref="E1:E3"/>
    <mergeCell ref="F1:F3"/>
  </mergeCells>
  <printOptions/>
  <pageMargins left="0.5905511811023623" right="0.5905511811023623" top="1.1811023622047245" bottom="0.984251968503937" header="0.31496062992125984" footer="0.5118110236220472"/>
  <pageSetup firstPageNumber="34" useFirstPageNumber="1" horizontalDpi="600" verticalDpi="600" orientation="landscape" paperSize="9" r:id="rId1"/>
  <headerFooter alignWithMargins="0">
    <oddHeader>&amp;LPlan rachunku dochodów  jednostek budżetowych i wydatków nimi finansowanych w 2017 roku
utworzonych na podstawie art. 223 uofp.&amp;RZałącznik Nr 2 
do Uchwały Budżetowej na 2017 rok Miasta Piastowa 
Nr  XXVIII / 198/2016  z dnia  22.12.2016 roku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workbookViewId="0" topLeftCell="A1">
      <selection activeCell="H16" sqref="H16"/>
    </sheetView>
  </sheetViews>
  <sheetFormatPr defaultColWidth="9.00390625" defaultRowHeight="12.75"/>
  <cols>
    <col min="3" max="3" width="22.625" style="0" customWidth="1"/>
    <col min="4" max="4" width="20.875" style="0" customWidth="1"/>
    <col min="5" max="5" width="6.375" style="0" customWidth="1"/>
    <col min="6" max="6" width="9.25390625" style="0" customWidth="1"/>
    <col min="7" max="7" width="33.375" style="0" customWidth="1"/>
    <col min="8" max="8" width="15.75390625" style="0" customWidth="1"/>
  </cols>
  <sheetData>
    <row r="1" spans="1:8" ht="20.25" customHeight="1">
      <c r="A1" s="157" t="s">
        <v>13</v>
      </c>
      <c r="B1" s="158"/>
      <c r="C1" s="158"/>
      <c r="D1" s="159"/>
      <c r="E1" s="160" t="s">
        <v>17</v>
      </c>
      <c r="F1" s="158"/>
      <c r="G1" s="158"/>
      <c r="H1" s="159"/>
    </row>
    <row r="2" spans="1:8" ht="44.25" customHeight="1">
      <c r="A2" s="15" t="s">
        <v>3</v>
      </c>
      <c r="B2" s="11" t="s">
        <v>4</v>
      </c>
      <c r="C2" s="2" t="s">
        <v>19</v>
      </c>
      <c r="D2" s="12" t="s">
        <v>5</v>
      </c>
      <c r="E2" s="9" t="s">
        <v>16</v>
      </c>
      <c r="F2" s="10" t="s">
        <v>4</v>
      </c>
      <c r="G2" s="14" t="s">
        <v>19</v>
      </c>
      <c r="H2" s="3" t="s">
        <v>5</v>
      </c>
    </row>
    <row r="3" spans="1:8" ht="12.75">
      <c r="A3" s="16">
        <v>1</v>
      </c>
      <c r="B3" s="7">
        <v>2</v>
      </c>
      <c r="C3" s="6">
        <v>3</v>
      </c>
      <c r="D3" s="8">
        <v>4</v>
      </c>
      <c r="E3" s="7">
        <v>5</v>
      </c>
      <c r="F3" s="6">
        <v>6</v>
      </c>
      <c r="G3" s="5">
        <v>7</v>
      </c>
      <c r="H3" s="13">
        <v>8</v>
      </c>
    </row>
    <row r="4" spans="1:8" ht="63.75" customHeight="1">
      <c r="A4" s="72">
        <v>756</v>
      </c>
      <c r="B4" s="71">
        <v>75618</v>
      </c>
      <c r="C4" s="22" t="s">
        <v>37</v>
      </c>
      <c r="D4" s="73">
        <f>SUM(D5)</f>
        <v>436042</v>
      </c>
      <c r="E4" s="163" t="s">
        <v>43</v>
      </c>
      <c r="F4" s="164"/>
      <c r="G4" s="165"/>
      <c r="H4" s="74">
        <f>SUM(H5+H6)</f>
        <v>430542</v>
      </c>
    </row>
    <row r="5" spans="1:8" ht="24">
      <c r="A5" s="75"/>
      <c r="B5" s="76"/>
      <c r="C5" s="21" t="s">
        <v>18</v>
      </c>
      <c r="D5" s="77">
        <v>436042</v>
      </c>
      <c r="E5" s="76">
        <v>851</v>
      </c>
      <c r="F5" s="78">
        <v>85154</v>
      </c>
      <c r="G5" s="96" t="s">
        <v>35</v>
      </c>
      <c r="H5" s="79">
        <v>212521</v>
      </c>
    </row>
    <row r="6" spans="1:8" ht="30" customHeight="1">
      <c r="A6" s="80"/>
      <c r="B6" s="81"/>
      <c r="C6" s="82"/>
      <c r="D6" s="83"/>
      <c r="E6" s="84">
        <v>854</v>
      </c>
      <c r="F6" s="85">
        <v>85421</v>
      </c>
      <c r="G6" s="97" t="s">
        <v>36</v>
      </c>
      <c r="H6" s="86">
        <v>218021</v>
      </c>
    </row>
    <row r="7" spans="1:8" ht="24" customHeight="1">
      <c r="A7" s="17"/>
      <c r="B7" s="18"/>
      <c r="C7" s="19"/>
      <c r="D7" s="20"/>
      <c r="E7" s="163" t="s">
        <v>42</v>
      </c>
      <c r="F7" s="164"/>
      <c r="G7" s="165"/>
      <c r="H7" s="23" t="s">
        <v>5</v>
      </c>
    </row>
    <row r="8" spans="1:8" ht="18" customHeight="1">
      <c r="A8" s="80"/>
      <c r="B8" s="81"/>
      <c r="C8" s="82"/>
      <c r="D8" s="83"/>
      <c r="E8" s="76">
        <v>851</v>
      </c>
      <c r="F8" s="78">
        <v>85153</v>
      </c>
      <c r="G8" s="96" t="s">
        <v>41</v>
      </c>
      <c r="H8" s="79">
        <v>5500</v>
      </c>
    </row>
    <row r="9" spans="1:8" ht="12.75">
      <c r="A9" s="87"/>
      <c r="B9" s="88"/>
      <c r="C9" s="89"/>
      <c r="D9" s="90"/>
      <c r="E9" s="88"/>
      <c r="F9" s="91"/>
      <c r="G9" s="92"/>
      <c r="H9" s="93"/>
    </row>
    <row r="10" spans="1:8" ht="13.5" thickBot="1">
      <c r="A10" s="166" t="s">
        <v>1</v>
      </c>
      <c r="B10" s="161"/>
      <c r="C10" s="161"/>
      <c r="D10" s="94">
        <f>SUM(D4)</f>
        <v>436042</v>
      </c>
      <c r="E10" s="161" t="s">
        <v>1</v>
      </c>
      <c r="F10" s="161"/>
      <c r="G10" s="162"/>
      <c r="H10" s="95">
        <f>SUM(H4+H8)</f>
        <v>436042</v>
      </c>
    </row>
    <row r="16" ht="12.75">
      <c r="H16" t="s">
        <v>76</v>
      </c>
    </row>
  </sheetData>
  <sheetProtection/>
  <mergeCells count="6">
    <mergeCell ref="A1:D1"/>
    <mergeCell ref="E1:H1"/>
    <mergeCell ref="E10:G10"/>
    <mergeCell ref="E4:G4"/>
    <mergeCell ref="E7:G7"/>
    <mergeCell ref="A10:C10"/>
  </mergeCells>
  <printOptions/>
  <pageMargins left="0.7874015748031497" right="0.7874015748031497" top="1.3779527559055118" bottom="0.984251968503937" header="0.31496062992125984" footer="0.5118110236220472"/>
  <pageSetup firstPageNumber="28" useFirstPageNumber="1" horizontalDpi="600" verticalDpi="600" orientation="landscape" paperSize="9" r:id="rId1"/>
  <headerFooter alignWithMargins="0">
    <oddHeader>&amp;LGminny Program Profilaktyki i Rozwiązywania Problemów Alkoholowych 
i Gminny program Przeciwdziałania Narkomanii
&amp;RTabela Nr 4
do Uchwały Budżetowej na 2017 rok Miasta Piastowa 
Nr XXVIII / 198 / 2016 z dnia 22.12.2016 roku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2016-12-28T10:06:48Z</cp:lastPrinted>
  <dcterms:created xsi:type="dcterms:W3CDTF">2000-01-08T16:06:05Z</dcterms:created>
  <dcterms:modified xsi:type="dcterms:W3CDTF">2016-12-28T10:07:45Z</dcterms:modified>
  <cp:category/>
  <cp:version/>
  <cp:contentType/>
  <cp:contentStatus/>
</cp:coreProperties>
</file>