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1" activeTab="3"/>
  </bookViews>
  <sheets>
    <sheet name="dochody" sheetId="1" r:id="rId1"/>
    <sheet name="wydatki" sheetId="2" r:id="rId2"/>
    <sheet name="Arkusz1" sheetId="3" r:id="rId3"/>
    <sheet name="Limit wyd inwest" sheetId="4" r:id="rId4"/>
    <sheet name="dotacje" sheetId="5" r:id="rId5"/>
    <sheet name="GFOŚiGW" sheetId="6" r:id="rId6"/>
    <sheet name="Pl przych i koszt" sheetId="7" r:id="rId7"/>
    <sheet name="wyd  z fun str FS" sheetId="8" r:id="rId8"/>
  </sheets>
  <definedNames>
    <definedName name="_xlnm.Print_Titles" localSheetId="3">'Limit wyd inwest'!$8:$10</definedName>
  </definedNames>
  <calcPr fullCalcOnLoad="1"/>
</workbook>
</file>

<file path=xl/sharedStrings.xml><?xml version="1.0" encoding="utf-8"?>
<sst xmlns="http://schemas.openxmlformats.org/spreadsheetml/2006/main" count="481" uniqueCount="202">
  <si>
    <t>Planowane dochody budżetu na 2010 rok</t>
  </si>
  <si>
    <t>Dział</t>
  </si>
  <si>
    <t>Rozdział</t>
  </si>
  <si>
    <t>§</t>
  </si>
  <si>
    <t>Treść</t>
  </si>
  <si>
    <t>Planowane dochody na 2010 rok /w zł/</t>
  </si>
  <si>
    <t>Ogółem</t>
  </si>
  <si>
    <t>z tego:</t>
  </si>
  <si>
    <t>bieżące</t>
  </si>
  <si>
    <t>majątkowe</t>
  </si>
  <si>
    <t>Dochody ogółem</t>
  </si>
  <si>
    <t>Planowane wydatki budżetu na 2010 rok</t>
  </si>
  <si>
    <t>Planowane wydatki na 2010 rok /w zł/</t>
  </si>
  <si>
    <t>Wydatki ogółem</t>
  </si>
  <si>
    <t>Limity wydatków inwestycyjnych na lata 2010-2012</t>
  </si>
  <si>
    <t>L.p.</t>
  </si>
  <si>
    <t>Nazwa zadania inwestycyjnego i okres realizacji (w latach)</t>
  </si>
  <si>
    <t>Łączne koszty finansowe</t>
  </si>
  <si>
    <t>Planowane wydatki /w zł/</t>
  </si>
  <si>
    <t>Jednostka organizacyjna realizująca program lub koordynująca wykonanie programu</t>
  </si>
  <si>
    <t>2010 r</t>
  </si>
  <si>
    <t>2011 r</t>
  </si>
  <si>
    <t>2012 r</t>
  </si>
  <si>
    <t>010</t>
  </si>
  <si>
    <t>01010</t>
  </si>
  <si>
    <t>Rozbudowa gminnej sieci wodociągowej i kanalizacyjnej (2010)</t>
  </si>
  <si>
    <t>Rozbudowa systemu kanalizacji sanitarnej w Gminie Garbatka-Letnisko we wsiach Brzustów, Bogucin, Molendy (2008-2012)</t>
  </si>
  <si>
    <t>Razem zadanie</t>
  </si>
  <si>
    <t>Razem dział 010</t>
  </si>
  <si>
    <t>150</t>
  </si>
  <si>
    <t>15011</t>
  </si>
  <si>
    <t>Przyspieszenie wzrostu konkurencyjności województwa mazowieckiego, przez budowanie społeczeństwa informacyjnego i gospodarki opartej na wiedzy poprzez stworzenie zintegrowanych baz wiedzy o Mazowszu (2010-2011)</t>
  </si>
  <si>
    <t>Razem dział 150</t>
  </si>
  <si>
    <t>600</t>
  </si>
  <si>
    <t>60013</t>
  </si>
  <si>
    <t>60016</t>
  </si>
  <si>
    <t>Poprawa standardu i jakości sieci drogowej w Garbatce-Letnisko (2007-2010)</t>
  </si>
  <si>
    <t>Razem dział 600</t>
  </si>
  <si>
    <t>700</t>
  </si>
  <si>
    <t>70005</t>
  </si>
  <si>
    <t>Tyczenie i wykup gruntów (2010)</t>
  </si>
  <si>
    <t>70095</t>
  </si>
  <si>
    <t>Termomodernizacja budynku po byłej aptece przy ul. Spacerowej w Garbatce-Letnisko (2009-2010)</t>
  </si>
  <si>
    <t>Razem dział 700</t>
  </si>
  <si>
    <t>750</t>
  </si>
  <si>
    <t>75023</t>
  </si>
  <si>
    <t>Zakup sprzętu komputerowego dla Urzędu Gminy (2010)</t>
  </si>
  <si>
    <t>75095</t>
  </si>
  <si>
    <t>Rozwój elektronicznej administracji w samorządach województwa mazowieckiego wspomagającej niwelowanie dwudzielności potencjału województwa (2010-2012)</t>
  </si>
  <si>
    <t>Razem dział 750</t>
  </si>
  <si>
    <t>801</t>
  </si>
  <si>
    <t>80104</t>
  </si>
  <si>
    <t>Budowa Przedszkola w Garbatce-Letnisko (2008-2012)</t>
  </si>
  <si>
    <t>Razem dział 801</t>
  </si>
  <si>
    <t>900</t>
  </si>
  <si>
    <t>90017</t>
  </si>
  <si>
    <t>Zakup samochodu dostawczego – używanego (2010)</t>
  </si>
  <si>
    <t>Razem dział 900</t>
  </si>
  <si>
    <t>*</t>
  </si>
  <si>
    <t>A. środki własne</t>
  </si>
  <si>
    <t>B. środki z Powiatowego Funduszu Ochrony Środowiska i Gospodarki Wodnej</t>
  </si>
  <si>
    <t>C. środki z Unii Europejskiej /art. 5 ust 1 pkt 2 i 3 uf.p/</t>
  </si>
  <si>
    <t>D. kredyty i pożyczki</t>
  </si>
  <si>
    <t>Dotacje udzielone w 2010 roku z budżetu podmiotom należącym i nie należącym do sektora finansów publicznych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</si>
  <si>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</si>
  <si>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</si>
  <si>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</si>
  <si>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</si>
  <si>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</si>
  <si>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</si>
  <si>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</si>
  <si>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</si>
  <si>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Plan przychodów i wydatków Gminnego Funduszu Ochrony Środowiska i Gospodarki Wodnej na rok 2010</t>
  </si>
  <si>
    <t>Wyszczególnienie</t>
  </si>
  <si>
    <t>Kwota /w zł/</t>
  </si>
  <si>
    <t>I.</t>
  </si>
  <si>
    <t>Przychody</t>
  </si>
  <si>
    <t>1.</t>
  </si>
  <si>
    <t>§ 069 Wpływy z tytułu opłat za gospodarne wykorzystanie środowiska naturalnego</t>
  </si>
  <si>
    <t>2.</t>
  </si>
  <si>
    <t>3.</t>
  </si>
  <si>
    <t>4.</t>
  </si>
  <si>
    <t>5.</t>
  </si>
  <si>
    <t>6.</t>
  </si>
  <si>
    <t>II.</t>
  </si>
  <si>
    <t>Wydatki</t>
  </si>
  <si>
    <t>Wydatki bieżące</t>
  </si>
  <si>
    <t>§ 4210 Zakup materiałów i wyposażenia</t>
  </si>
  <si>
    <t>§ 4300 Zakup usług pozostałych</t>
  </si>
  <si>
    <t>§ 4410 Podróże służbowe</t>
  </si>
  <si>
    <t>§ 4700 Szkolenia pracowników</t>
  </si>
  <si>
    <t>Wydatki majątkowe</t>
  </si>
  <si>
    <t>Plan przychodów i kosztów zakładów budżetowych oraz rachunku dochodów własnych na 2010 rok</t>
  </si>
  <si>
    <t>Przychody /w zł/</t>
  </si>
  <si>
    <t>Koszty /w zł/</t>
  </si>
  <si>
    <t>ogółem</t>
  </si>
  <si>
    <t>w tym:</t>
  </si>
  <si>
    <t>dotacje z budżetu</t>
  </si>
  <si>
    <t>dotacja przedmiotowa</t>
  </si>
  <si>
    <t>Dotacja celowa na zadania bieżące finansowanych z udziałem środków z UE</t>
  </si>
  <si>
    <t>Dotacja celowa na inwestycje</t>
  </si>
  <si>
    <t>Wpłata</t>
  </si>
  <si>
    <t>kwota</t>
  </si>
  <si>
    <t>zakres dotacji</t>
  </si>
  <si>
    <t>Kwota</t>
  </si>
  <si>
    <t>Cel dotacji</t>
  </si>
  <si>
    <t>do budżetu</t>
  </si>
  <si>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</si>
  <si>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</si>
  <si>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</si>
  <si>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</si>
  <si>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</si>
  <si>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</si>
  <si>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Planowane wydatki / w zł/</t>
  </si>
  <si>
    <t>Środki z budżetu krajowego</t>
  </si>
  <si>
    <t>Środki z budżetu UE</t>
  </si>
  <si>
    <t>2010 r.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</si>
  <si>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</si>
  <si>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</si>
  <si>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</si>
  <si>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</si>
  <si>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</si>
  <si>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</si>
  <si>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</si>
  <si>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</si>
  <si>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prefinansowane z budżetu państwa</t>
  </si>
  <si>
    <t>pozostałe</t>
  </si>
  <si>
    <t>Wydatki majątkowe razem:</t>
  </si>
  <si>
    <t>x</t>
  </si>
  <si>
    <t> </t>
  </si>
  <si>
    <t>1.1</t>
  </si>
  <si>
    <t>Program:</t>
  </si>
  <si>
    <t>Rozbudowa systemu kanalizacji sanitarnej w Gminie Garbatka-Letnisko we wsiach Brzustów, Bogucin, Molendy</t>
  </si>
  <si>
    <t>Priorytet:</t>
  </si>
  <si>
    <t>Działanie:</t>
  </si>
  <si>
    <t>Nazwa projektu:</t>
  </si>
  <si>
    <t>Razem wydatki:</t>
  </si>
  <si>
    <t>poniesione do  2010 r.</t>
  </si>
  <si>
    <t>2011r.</t>
  </si>
  <si>
    <t>1.2</t>
  </si>
  <si>
    <t>Poprawa standardu</t>
  </si>
  <si>
    <t>do  2010 r.</t>
  </si>
  <si>
    <t>2010r.</t>
  </si>
  <si>
    <t>2011 r.</t>
  </si>
  <si>
    <t>2012 r.</t>
  </si>
  <si>
    <t>1.3</t>
  </si>
  <si>
    <t>...............</t>
  </si>
  <si>
    <t>Wydatki bieżące razem:</t>
  </si>
  <si>
    <t>2.1</t>
  </si>
  <si>
    <t>Budowa Przedszkola 3 – oddziałowego w Garbatce-Letnisko</t>
  </si>
  <si>
    <t>do 2010 r.</t>
  </si>
  <si>
    <t>2.2</t>
  </si>
  <si>
    <t>Ogółem (1+2)</t>
  </si>
  <si>
    <t>Załącznik Nr 1</t>
  </si>
  <si>
    <t xml:space="preserve">z dnia </t>
  </si>
  <si>
    <t xml:space="preserve">do Uchwały Nr       </t>
  </si>
  <si>
    <t>Rady Gminy Garbatka - Letnisko</t>
  </si>
  <si>
    <t>Urząd Gminy</t>
  </si>
  <si>
    <t xml:space="preserve">A.               13 250             B.               90 750               C.                                    D.                                  </t>
  </si>
  <si>
    <t xml:space="preserve">A.                    359                               B.                                   C.                               D.            443 000                          </t>
  </si>
  <si>
    <t xml:space="preserve">A.                                       B.                                  C.            4 694 252                           D.                              </t>
  </si>
  <si>
    <t xml:space="preserve">A.            1 657 898                 B.                                    C.                                    D.                                  </t>
  </si>
  <si>
    <t xml:space="preserve">A.               1 240                      B.                                    C.                                    D.             77 000                            </t>
  </si>
  <si>
    <t xml:space="preserve">A.               1 599                B.                                    C.                                    D.           520 000                           </t>
  </si>
  <si>
    <t xml:space="preserve">A.             10 762                  B.                                    C.                                    D.           980 000                           </t>
  </si>
  <si>
    <t xml:space="preserve">A.                8 614                 B.                                    C.                                    D.          140  000                           </t>
  </si>
  <si>
    <t xml:space="preserve">A.                2 148                            B.                                   C.                               D.            840 000                       </t>
  </si>
  <si>
    <t xml:space="preserve">A.             1 4 849                B.              90 750                     C.                                D.           520 000               </t>
  </si>
  <si>
    <t xml:space="preserve">A.              10 762               B.                                  C.                                D.            980 000            </t>
  </si>
  <si>
    <t xml:space="preserve">A.             10 605             B.                                    C.                                    D.                                  </t>
  </si>
  <si>
    <t xml:space="preserve">A.                2 835               B.                                    C.                                    D.                                  </t>
  </si>
  <si>
    <t xml:space="preserve">A.             10 605         B.                                    C.                                    D.                                    </t>
  </si>
  <si>
    <t xml:space="preserve">A.               2 835         B.                                    C.                                    D.                                    </t>
  </si>
  <si>
    <t>Dofinansowanie budowy drogi nr 691 (2009-2010) (odcinek ul. J.Kochanowskiego oraz skrzyżowanie w Bąkowcu z drogą wojewódzką nr 738)</t>
  </si>
  <si>
    <t xml:space="preserve">A.              40 000             B.                                    C.                                    D.            350 000          </t>
  </si>
  <si>
    <t xml:space="preserve">A.                                    B.                                    C.           4 772 980        D.                                  </t>
  </si>
  <si>
    <t xml:space="preserve">A.                   4 111         B.                                    C.                                    D.               770 000            </t>
  </si>
  <si>
    <t xml:space="preserve">A.                   4 111             B.                                    C.            4 772 980           D.               770 000           </t>
  </si>
  <si>
    <t xml:space="preserve">A.                44 111               B.                                    C.           4 772 980            D.            1 120 000            </t>
  </si>
  <si>
    <t xml:space="preserve">A.                 30 000                 B.                                    C.                                    D.                                  </t>
  </si>
  <si>
    <t xml:space="preserve">A.                    5 750                 B.               174 250              C.                                    D.                                  </t>
  </si>
  <si>
    <t xml:space="preserve">A.                35 750                B.              174 250                C.                                    D.                                   </t>
  </si>
  <si>
    <t xml:space="preserve">A.                 20 000               B.                                    C.                                    D.                                  </t>
  </si>
  <si>
    <t xml:space="preserve">A.                 10 860                 B.                                    C.                                    D.                                  </t>
  </si>
  <si>
    <t xml:space="preserve">A.                   8 730                 B.                                    C.                                    D.                                  </t>
  </si>
  <si>
    <t xml:space="preserve">A.                      5 820                 B.                                    C.                                    D.                                  </t>
  </si>
  <si>
    <t xml:space="preserve">A.                 30 860               B.                                    C.                                    D.                                  </t>
  </si>
  <si>
    <t xml:space="preserve">A.                    7641                            B.                                  C.                               D.               910 000                               </t>
  </si>
  <si>
    <t xml:space="preserve">A.                                            B.                                  C.            4 550 543                         D.            </t>
  </si>
  <si>
    <t xml:space="preserve">A.                 11 937               B.                                    C.                                    D.              150 000                             </t>
  </si>
  <si>
    <t>A.                   3 117             B.                                    C.                                    D.              690 000</t>
  </si>
  <si>
    <t xml:space="preserve">A.                19 578              B.                                    C.                               D.          1 060 000                        </t>
  </si>
  <si>
    <t>A.                   3 117              B.                                    C.           4 550 543                      D.              690 000</t>
  </si>
  <si>
    <t xml:space="preserve">A.                19 578              B.                                    C.                               D.           1 060 000                          </t>
  </si>
  <si>
    <t xml:space="preserve">A.                 20 000                 B.                                    C.                                    D.                                  </t>
  </si>
  <si>
    <t>A.                25 444          B.                               C.            4 550 543           D.            1 670 000</t>
  </si>
  <si>
    <t xml:space="preserve">A.             1 663 718  B.                                     C.             4 694 252          D.            </t>
  </si>
  <si>
    <t>Plac zabaw dla dzieci z brodzikiem</t>
  </si>
  <si>
    <t xml:space="preserve">A.                 31 700                 B.                                    C.                                    D.                                  </t>
  </si>
  <si>
    <t>Razem dział 926</t>
  </si>
  <si>
    <t xml:space="preserve">A.           1 657 898             B.                                  C.            4 694 252                        D.                  </t>
  </si>
  <si>
    <t xml:space="preserve">A.                207453            B.               265 000                C.            4 772 980           D.            2 700 000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</si>
</sst>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6.5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justify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3" fontId="15" fillId="0" borderId="6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6" fillId="0" borderId="7" xfId="0" applyFont="1" applyBorder="1" applyAlignment="1">
      <alignment/>
    </xf>
    <xf numFmtId="49" fontId="14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/>
    </xf>
    <xf numFmtId="3" fontId="14" fillId="0" borderId="7" xfId="0" applyNumberFormat="1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49" fontId="14" fillId="0" borderId="6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left" vertical="center" wrapText="1"/>
    </xf>
    <xf numFmtId="4" fontId="11" fillId="0" borderId="9" xfId="0" applyNumberFormat="1" applyFont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49" fontId="14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5" customHeight="1"/>
  <cols>
    <col min="1" max="1" width="7.421875" style="1" customWidth="1"/>
    <col min="2" max="2" width="10.00390625" style="1" customWidth="1"/>
    <col min="3" max="3" width="8.00390625" style="1" customWidth="1"/>
    <col min="4" max="4" width="36.57421875" style="1" customWidth="1"/>
    <col min="5" max="6" width="11.57421875" style="1" customWidth="1"/>
    <col min="7" max="7" width="14.7109375" style="1" customWidth="1"/>
    <col min="8" max="16384" width="11.57421875" style="1" customWidth="1"/>
  </cols>
  <sheetData>
    <row r="1" spans="1:7" ht="20.25" customHeight="1">
      <c r="A1" s="88" t="s">
        <v>0</v>
      </c>
      <c r="B1" s="88"/>
      <c r="C1" s="88"/>
      <c r="D1" s="88"/>
      <c r="E1" s="88"/>
      <c r="F1" s="88"/>
      <c r="G1" s="88"/>
    </row>
    <row r="2" ht="41.25" customHeight="1"/>
    <row r="3" spans="1:7" ht="15" customHeight="1">
      <c r="A3" s="87" t="s">
        <v>1</v>
      </c>
      <c r="B3" s="87" t="s">
        <v>2</v>
      </c>
      <c r="C3" s="89" t="s">
        <v>3</v>
      </c>
      <c r="D3" s="87" t="s">
        <v>4</v>
      </c>
      <c r="E3" s="87" t="s">
        <v>5</v>
      </c>
      <c r="F3" s="87"/>
      <c r="G3" s="87"/>
    </row>
    <row r="4" spans="1:7" ht="15" customHeight="1">
      <c r="A4" s="87"/>
      <c r="B4" s="87"/>
      <c r="C4" s="89"/>
      <c r="D4" s="89"/>
      <c r="E4" s="87" t="s">
        <v>6</v>
      </c>
      <c r="F4" s="87" t="s">
        <v>7</v>
      </c>
      <c r="G4" s="87"/>
    </row>
    <row r="5" spans="1:7" ht="15" customHeight="1">
      <c r="A5" s="87"/>
      <c r="B5" s="87"/>
      <c r="C5" s="89"/>
      <c r="D5" s="89"/>
      <c r="E5" s="89"/>
      <c r="F5" s="2" t="s">
        <v>8</v>
      </c>
      <c r="G5" s="2" t="s">
        <v>9</v>
      </c>
    </row>
    <row r="6" spans="1:7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8" customHeight="1">
      <c r="A7" s="4"/>
      <c r="B7" s="4"/>
      <c r="C7" s="4"/>
      <c r="D7" s="4"/>
      <c r="E7" s="5">
        <f aca="true" t="shared" si="0" ref="E7:E15">SUM(F7:G7)</f>
        <v>0</v>
      </c>
      <c r="F7" s="5"/>
      <c r="G7" s="5"/>
    </row>
    <row r="8" spans="1:7" ht="18" customHeight="1">
      <c r="A8" s="4"/>
      <c r="B8" s="4"/>
      <c r="C8" s="4"/>
      <c r="D8" s="4"/>
      <c r="E8" s="5">
        <f t="shared" si="0"/>
        <v>0</v>
      </c>
      <c r="F8" s="5"/>
      <c r="G8" s="5"/>
    </row>
    <row r="9" spans="1:7" ht="18" customHeight="1">
      <c r="A9" s="4"/>
      <c r="B9" s="4"/>
      <c r="C9" s="4"/>
      <c r="D9" s="4"/>
      <c r="E9" s="5">
        <f t="shared" si="0"/>
        <v>0</v>
      </c>
      <c r="F9" s="5"/>
      <c r="G9" s="5"/>
    </row>
    <row r="10" spans="1:7" ht="18" customHeight="1">
      <c r="A10" s="4"/>
      <c r="B10" s="4"/>
      <c r="C10" s="4"/>
      <c r="D10" s="4"/>
      <c r="E10" s="5">
        <f t="shared" si="0"/>
        <v>0</v>
      </c>
      <c r="F10" s="5"/>
      <c r="G10" s="5"/>
    </row>
    <row r="11" spans="1:7" ht="18" customHeight="1">
      <c r="A11" s="4"/>
      <c r="B11" s="4"/>
      <c r="C11" s="4"/>
      <c r="D11" s="4"/>
      <c r="E11" s="5">
        <f t="shared" si="0"/>
        <v>0</v>
      </c>
      <c r="F11" s="5"/>
      <c r="G11" s="5"/>
    </row>
    <row r="12" spans="1:7" ht="18" customHeight="1">
      <c r="A12" s="4"/>
      <c r="B12" s="4"/>
      <c r="C12" s="4"/>
      <c r="D12" s="4"/>
      <c r="E12" s="5">
        <f t="shared" si="0"/>
        <v>0</v>
      </c>
      <c r="F12" s="5"/>
      <c r="G12" s="5"/>
    </row>
    <row r="13" spans="1:7" ht="18" customHeight="1">
      <c r="A13" s="4"/>
      <c r="B13" s="4"/>
      <c r="C13" s="4"/>
      <c r="D13" s="4"/>
      <c r="E13" s="5">
        <f t="shared" si="0"/>
        <v>0</v>
      </c>
      <c r="F13" s="5"/>
      <c r="G13" s="5"/>
    </row>
    <row r="14" spans="1:7" ht="18" customHeight="1">
      <c r="A14" s="6"/>
      <c r="B14" s="6"/>
      <c r="C14" s="6"/>
      <c r="D14" s="6"/>
      <c r="E14" s="5">
        <f t="shared" si="0"/>
        <v>0</v>
      </c>
      <c r="F14" s="7"/>
      <c r="G14" s="7"/>
    </row>
    <row r="15" spans="1:7" ht="18.75" customHeight="1">
      <c r="A15" s="87" t="s">
        <v>10</v>
      </c>
      <c r="B15" s="87"/>
      <c r="C15" s="87"/>
      <c r="D15" s="87"/>
      <c r="E15" s="8">
        <f t="shared" si="0"/>
        <v>0</v>
      </c>
      <c r="F15" s="9">
        <f>SUM(F7:F14)</f>
        <v>0</v>
      </c>
      <c r="G15" s="9">
        <f>SUM(G7:G14)</f>
        <v>0</v>
      </c>
    </row>
  </sheetData>
  <mergeCells count="9">
    <mergeCell ref="A15:D15"/>
    <mergeCell ref="A1:G1"/>
    <mergeCell ref="A3:A5"/>
    <mergeCell ref="B3:B5"/>
    <mergeCell ref="C3:C5"/>
    <mergeCell ref="D3:D5"/>
    <mergeCell ref="E3:G3"/>
    <mergeCell ref="E4:E5"/>
    <mergeCell ref="F4:G4"/>
  </mergeCells>
  <printOptions horizontalCentered="1"/>
  <pageMargins left="0.19652777777777777" right="0.19652777777777777" top="0.9840277777777778" bottom="0.9840277777777778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9" sqref="F19"/>
    </sheetView>
  </sheetViews>
  <sheetFormatPr defaultColWidth="9.140625" defaultRowHeight="15" customHeight="1"/>
  <cols>
    <col min="1" max="1" width="7.421875" style="1" customWidth="1"/>
    <col min="2" max="2" width="10.00390625" style="1" customWidth="1"/>
    <col min="3" max="3" width="8.00390625" style="1" customWidth="1"/>
    <col min="4" max="4" width="36.57421875" style="1" customWidth="1"/>
    <col min="5" max="6" width="11.57421875" style="1" customWidth="1"/>
    <col min="7" max="7" width="14.7109375" style="1" customWidth="1"/>
    <col min="8" max="16384" width="11.57421875" style="1" customWidth="1"/>
  </cols>
  <sheetData>
    <row r="1" spans="1:7" ht="20.25" customHeight="1">
      <c r="A1" s="88" t="s">
        <v>11</v>
      </c>
      <c r="B1" s="88"/>
      <c r="C1" s="88"/>
      <c r="D1" s="88"/>
      <c r="E1" s="88"/>
      <c r="F1" s="88"/>
      <c r="G1" s="88"/>
    </row>
    <row r="2" ht="41.25" customHeight="1"/>
    <row r="3" spans="1:7" ht="15" customHeight="1">
      <c r="A3" s="87" t="s">
        <v>1</v>
      </c>
      <c r="B3" s="87" t="s">
        <v>2</v>
      </c>
      <c r="C3" s="89" t="s">
        <v>3</v>
      </c>
      <c r="D3" s="87" t="s">
        <v>4</v>
      </c>
      <c r="E3" s="87" t="s">
        <v>12</v>
      </c>
      <c r="F3" s="87"/>
      <c r="G3" s="87"/>
    </row>
    <row r="4" spans="1:7" ht="15" customHeight="1">
      <c r="A4" s="87"/>
      <c r="B4" s="87"/>
      <c r="C4" s="89"/>
      <c r="D4" s="89"/>
      <c r="E4" s="87" t="s">
        <v>6</v>
      </c>
      <c r="F4" s="87" t="s">
        <v>7</v>
      </c>
      <c r="G4" s="87"/>
    </row>
    <row r="5" spans="1:7" ht="15" customHeight="1">
      <c r="A5" s="87"/>
      <c r="B5" s="87"/>
      <c r="C5" s="89"/>
      <c r="D5" s="89"/>
      <c r="E5" s="89"/>
      <c r="F5" s="2" t="s">
        <v>8</v>
      </c>
      <c r="G5" s="2" t="s">
        <v>9</v>
      </c>
    </row>
    <row r="6" spans="1:7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8" customHeight="1">
      <c r="A7" s="4"/>
      <c r="B7" s="4"/>
      <c r="C7" s="4"/>
      <c r="D7" s="4"/>
      <c r="E7" s="5">
        <f aca="true" t="shared" si="0" ref="E7:E15">SUM(F7:G7)</f>
        <v>0</v>
      </c>
      <c r="F7" s="5"/>
      <c r="G7" s="5"/>
    </row>
    <row r="8" spans="1:7" ht="18" customHeight="1">
      <c r="A8" s="4"/>
      <c r="B8" s="4"/>
      <c r="C8" s="4"/>
      <c r="D8" s="4"/>
      <c r="E8" s="5">
        <f t="shared" si="0"/>
        <v>0</v>
      </c>
      <c r="F8" s="5"/>
      <c r="G8" s="5"/>
    </row>
    <row r="9" spans="1:7" ht="18" customHeight="1">
      <c r="A9" s="4"/>
      <c r="B9" s="4"/>
      <c r="C9" s="4"/>
      <c r="D9" s="4"/>
      <c r="E9" s="5">
        <f t="shared" si="0"/>
        <v>0</v>
      </c>
      <c r="F9" s="5"/>
      <c r="G9" s="5"/>
    </row>
    <row r="10" spans="1:7" ht="18" customHeight="1">
      <c r="A10" s="4"/>
      <c r="B10" s="4"/>
      <c r="C10" s="4"/>
      <c r="D10" s="4"/>
      <c r="E10" s="5">
        <f t="shared" si="0"/>
        <v>0</v>
      </c>
      <c r="F10" s="5"/>
      <c r="G10" s="5"/>
    </row>
    <row r="11" spans="1:7" ht="18" customHeight="1">
      <c r="A11" s="4"/>
      <c r="B11" s="4"/>
      <c r="C11" s="4"/>
      <c r="D11" s="4"/>
      <c r="E11" s="5">
        <f t="shared" si="0"/>
        <v>0</v>
      </c>
      <c r="F11" s="5"/>
      <c r="G11" s="5"/>
    </row>
    <row r="12" spans="1:7" ht="18" customHeight="1">
      <c r="A12" s="4"/>
      <c r="B12" s="4"/>
      <c r="C12" s="4"/>
      <c r="D12" s="4"/>
      <c r="E12" s="5">
        <f t="shared" si="0"/>
        <v>0</v>
      </c>
      <c r="F12" s="5"/>
      <c r="G12" s="5"/>
    </row>
    <row r="13" spans="1:7" ht="18" customHeight="1">
      <c r="A13" s="4"/>
      <c r="B13" s="4"/>
      <c r="C13" s="4"/>
      <c r="D13" s="4"/>
      <c r="E13" s="5">
        <f t="shared" si="0"/>
        <v>0</v>
      </c>
      <c r="F13" s="5"/>
      <c r="G13" s="5"/>
    </row>
    <row r="14" spans="1:7" ht="18" customHeight="1">
      <c r="A14" s="6"/>
      <c r="B14" s="6"/>
      <c r="C14" s="6"/>
      <c r="D14" s="6"/>
      <c r="E14" s="5">
        <f t="shared" si="0"/>
        <v>0</v>
      </c>
      <c r="F14" s="7"/>
      <c r="G14" s="7"/>
    </row>
    <row r="15" spans="1:7" ht="18.75" customHeight="1">
      <c r="A15" s="87" t="s">
        <v>13</v>
      </c>
      <c r="B15" s="87"/>
      <c r="C15" s="87"/>
      <c r="D15" s="87"/>
      <c r="E15" s="8">
        <f t="shared" si="0"/>
        <v>0</v>
      </c>
      <c r="F15" s="9">
        <f>SUM(F7:F14)</f>
        <v>0</v>
      </c>
      <c r="G15" s="9">
        <f>SUM(G7:G14)</f>
        <v>0</v>
      </c>
    </row>
  </sheetData>
  <mergeCells count="9">
    <mergeCell ref="A15:D15"/>
    <mergeCell ref="A1:G1"/>
    <mergeCell ref="A3:A5"/>
    <mergeCell ref="B3:B5"/>
    <mergeCell ref="C3:C5"/>
    <mergeCell ref="D3:D5"/>
    <mergeCell ref="E3:G3"/>
    <mergeCell ref="E4:E5"/>
    <mergeCell ref="F4:G4"/>
  </mergeCells>
  <printOptions horizontalCentered="1"/>
  <pageMargins left="0.19652777777777777" right="0.1965277777777777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B1">
      <selection activeCell="H39" sqref="H39"/>
    </sheetView>
  </sheetViews>
  <sheetFormatPr defaultColWidth="9.140625" defaultRowHeight="13.5" customHeight="1"/>
  <cols>
    <col min="1" max="1" width="5.57421875" style="10" customWidth="1"/>
    <col min="2" max="2" width="5.7109375" style="10" customWidth="1"/>
    <col min="3" max="3" width="8.00390625" style="10" customWidth="1"/>
    <col min="4" max="4" width="5.8515625" style="10" customWidth="1"/>
    <col min="5" max="5" width="52.00390625" style="10" customWidth="1"/>
    <col min="6" max="6" width="14.8515625" style="10" customWidth="1"/>
    <col min="7" max="8" width="11.57421875" style="10" customWidth="1"/>
    <col min="9" max="9" width="12.140625" style="10" customWidth="1"/>
    <col min="10" max="10" width="19.7109375" style="10" customWidth="1"/>
    <col min="11" max="16384" width="11.57421875" style="10" customWidth="1"/>
  </cols>
  <sheetData>
    <row r="1" ht="13.5" customHeight="1">
      <c r="I1" s="10" t="s">
        <v>153</v>
      </c>
    </row>
    <row r="2" spans="9:10" ht="13.5" customHeight="1">
      <c r="I2" s="105" t="s">
        <v>155</v>
      </c>
      <c r="J2" s="105"/>
    </row>
    <row r="3" ht="13.5" customHeight="1">
      <c r="I3" s="10" t="s">
        <v>156</v>
      </c>
    </row>
    <row r="4" ht="13.5" customHeight="1">
      <c r="I4" s="10" t="s">
        <v>154</v>
      </c>
    </row>
    <row r="5" spans="1:10" ht="13.5" customHeight="1">
      <c r="A5" s="92" t="s">
        <v>14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3.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8" spans="1:10" ht="25.5" customHeight="1">
      <c r="A8" s="93" t="s">
        <v>15</v>
      </c>
      <c r="B8" s="93" t="s">
        <v>1</v>
      </c>
      <c r="C8" s="93" t="s">
        <v>2</v>
      </c>
      <c r="D8" s="93" t="s">
        <v>3</v>
      </c>
      <c r="E8" s="94" t="s">
        <v>16</v>
      </c>
      <c r="F8" s="94" t="s">
        <v>17</v>
      </c>
      <c r="G8" s="93" t="s">
        <v>18</v>
      </c>
      <c r="H8" s="93"/>
      <c r="I8" s="93"/>
      <c r="J8" s="94" t="s">
        <v>19</v>
      </c>
    </row>
    <row r="9" spans="1:10" ht="29.25" customHeight="1">
      <c r="A9" s="93"/>
      <c r="B9" s="93"/>
      <c r="C9" s="93"/>
      <c r="D9" s="93"/>
      <c r="E9" s="93"/>
      <c r="F9" s="93"/>
      <c r="G9" s="11" t="s">
        <v>20</v>
      </c>
      <c r="H9" s="11" t="s">
        <v>21</v>
      </c>
      <c r="I9" s="11" t="s">
        <v>22</v>
      </c>
      <c r="J9" s="94"/>
    </row>
    <row r="10" spans="1:10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48.75" customHeight="1">
      <c r="A11" s="12">
        <v>1</v>
      </c>
      <c r="B11" s="13" t="s">
        <v>23</v>
      </c>
      <c r="C11" s="13" t="s">
        <v>24</v>
      </c>
      <c r="D11" s="12">
        <v>6050</v>
      </c>
      <c r="E11" s="14" t="s">
        <v>25</v>
      </c>
      <c r="F11" s="60">
        <v>104000</v>
      </c>
      <c r="G11" s="55" t="s">
        <v>158</v>
      </c>
      <c r="H11" s="15"/>
      <c r="I11" s="15"/>
      <c r="J11" s="56" t="s">
        <v>157</v>
      </c>
    </row>
    <row r="12" spans="1:10" ht="53.25" customHeight="1">
      <c r="A12" s="95">
        <v>2</v>
      </c>
      <c r="B12" s="96" t="s">
        <v>23</v>
      </c>
      <c r="C12" s="96" t="s">
        <v>24</v>
      </c>
      <c r="D12" s="12">
        <v>6058</v>
      </c>
      <c r="E12" s="97" t="s">
        <v>26</v>
      </c>
      <c r="F12" s="60">
        <v>5979759</v>
      </c>
      <c r="G12" s="55" t="s">
        <v>159</v>
      </c>
      <c r="H12" s="55" t="s">
        <v>166</v>
      </c>
      <c r="I12" s="55" t="s">
        <v>160</v>
      </c>
      <c r="J12" s="90" t="s">
        <v>157</v>
      </c>
    </row>
    <row r="13" spans="1:10" ht="45" customHeight="1">
      <c r="A13" s="95"/>
      <c r="B13" s="96"/>
      <c r="C13" s="96"/>
      <c r="D13" s="12">
        <v>6059</v>
      </c>
      <c r="E13" s="97"/>
      <c r="F13" s="60">
        <v>2080052</v>
      </c>
      <c r="G13" s="58" t="s">
        <v>162</v>
      </c>
      <c r="H13" s="58" t="s">
        <v>165</v>
      </c>
      <c r="I13" s="58" t="s">
        <v>161</v>
      </c>
      <c r="J13" s="91"/>
    </row>
    <row r="14" spans="1:10" ht="49.5" customHeight="1">
      <c r="A14" s="16"/>
      <c r="B14" s="13"/>
      <c r="C14" s="98" t="s">
        <v>27</v>
      </c>
      <c r="D14" s="98"/>
      <c r="E14" s="98"/>
      <c r="F14" s="61">
        <f>F12+F13</f>
        <v>8059811</v>
      </c>
      <c r="G14" s="63" t="s">
        <v>163</v>
      </c>
      <c r="H14" s="63" t="s">
        <v>164</v>
      </c>
      <c r="I14" s="63" t="s">
        <v>200</v>
      </c>
      <c r="J14" s="57"/>
    </row>
    <row r="15" spans="1:10" ht="50.25" customHeight="1">
      <c r="A15" s="99" t="s">
        <v>28</v>
      </c>
      <c r="B15" s="99"/>
      <c r="C15" s="99"/>
      <c r="D15" s="99"/>
      <c r="E15" s="99"/>
      <c r="F15" s="62">
        <f>F11+F14</f>
        <v>8163811</v>
      </c>
      <c r="G15" s="78" t="s">
        <v>167</v>
      </c>
      <c r="H15" s="78" t="s">
        <v>168</v>
      </c>
      <c r="I15" s="77" t="s">
        <v>200</v>
      </c>
      <c r="J15" s="15"/>
    </row>
    <row r="16" spans="1:10" ht="47.25" customHeight="1">
      <c r="A16" s="12">
        <v>3</v>
      </c>
      <c r="B16" s="13" t="s">
        <v>29</v>
      </c>
      <c r="C16" s="13" t="s">
        <v>30</v>
      </c>
      <c r="D16" s="12">
        <v>6639</v>
      </c>
      <c r="E16" s="19" t="s">
        <v>31</v>
      </c>
      <c r="F16" s="60">
        <v>13440</v>
      </c>
      <c r="G16" s="55" t="s">
        <v>169</v>
      </c>
      <c r="H16" s="55" t="s">
        <v>170</v>
      </c>
      <c r="I16" s="15"/>
      <c r="J16" s="56" t="s">
        <v>157</v>
      </c>
    </row>
    <row r="17" spans="1:10" ht="48.75" customHeight="1">
      <c r="A17" s="99" t="s">
        <v>32</v>
      </c>
      <c r="B17" s="99"/>
      <c r="C17" s="99"/>
      <c r="D17" s="99"/>
      <c r="E17" s="99"/>
      <c r="F17" s="62">
        <f>F16</f>
        <v>13440</v>
      </c>
      <c r="G17" s="59" t="s">
        <v>171</v>
      </c>
      <c r="H17" s="59" t="s">
        <v>172</v>
      </c>
      <c r="I17" s="59"/>
      <c r="J17" s="15"/>
    </row>
    <row r="18" spans="1:10" ht="49.5" customHeight="1">
      <c r="A18" s="12">
        <v>4</v>
      </c>
      <c r="B18" s="13" t="s">
        <v>33</v>
      </c>
      <c r="C18" s="13" t="s">
        <v>34</v>
      </c>
      <c r="D18" s="12">
        <v>6300</v>
      </c>
      <c r="E18" s="14" t="s">
        <v>173</v>
      </c>
      <c r="F18" s="60">
        <v>407000</v>
      </c>
      <c r="G18" s="55" t="s">
        <v>174</v>
      </c>
      <c r="H18" s="15"/>
      <c r="I18" s="15"/>
      <c r="J18" s="56" t="s">
        <v>157</v>
      </c>
    </row>
    <row r="19" spans="1:10" ht="45" customHeight="1">
      <c r="A19" s="95">
        <v>5</v>
      </c>
      <c r="B19" s="96" t="s">
        <v>33</v>
      </c>
      <c r="C19" s="96" t="s">
        <v>35</v>
      </c>
      <c r="D19" s="12">
        <v>6058</v>
      </c>
      <c r="E19" s="100" t="s">
        <v>36</v>
      </c>
      <c r="F19" s="60">
        <v>4772980</v>
      </c>
      <c r="G19" s="55" t="s">
        <v>175</v>
      </c>
      <c r="H19" s="15"/>
      <c r="I19" s="15"/>
      <c r="J19" s="90" t="s">
        <v>157</v>
      </c>
    </row>
    <row r="20" spans="1:10" ht="42.75" customHeight="1">
      <c r="A20" s="95"/>
      <c r="B20" s="96"/>
      <c r="C20" s="96"/>
      <c r="D20" s="12">
        <v>6059</v>
      </c>
      <c r="E20" s="100"/>
      <c r="F20" s="60">
        <v>842291</v>
      </c>
      <c r="G20" s="55" t="s">
        <v>176</v>
      </c>
      <c r="H20" s="15"/>
      <c r="I20" s="15"/>
      <c r="J20" s="91"/>
    </row>
    <row r="21" spans="1:10" ht="45.75" customHeight="1">
      <c r="A21" s="12"/>
      <c r="B21" s="13"/>
      <c r="C21" s="98" t="s">
        <v>27</v>
      </c>
      <c r="D21" s="98"/>
      <c r="E21" s="98"/>
      <c r="F21" s="64">
        <v>5615271</v>
      </c>
      <c r="G21" s="55" t="s">
        <v>177</v>
      </c>
      <c r="H21" s="17"/>
      <c r="I21" s="15"/>
      <c r="J21" s="15"/>
    </row>
    <row r="22" spans="1:10" ht="48" customHeight="1">
      <c r="A22" s="99" t="s">
        <v>37</v>
      </c>
      <c r="B22" s="99"/>
      <c r="C22" s="99"/>
      <c r="D22" s="99"/>
      <c r="E22" s="99"/>
      <c r="F22" s="62">
        <f>F18+F21</f>
        <v>6022271</v>
      </c>
      <c r="G22" s="59" t="s">
        <v>178</v>
      </c>
      <c r="H22" s="18">
        <f>SUM(H18+H21)</f>
        <v>0</v>
      </c>
      <c r="I22" s="18">
        <f>SUM(I18+I21)</f>
        <v>0</v>
      </c>
      <c r="J22" s="15"/>
    </row>
    <row r="23" spans="1:10" ht="50.25" customHeight="1">
      <c r="A23" s="12">
        <v>7</v>
      </c>
      <c r="B23" s="13" t="s">
        <v>38</v>
      </c>
      <c r="C23" s="13" t="s">
        <v>39</v>
      </c>
      <c r="D23" s="12">
        <v>6060</v>
      </c>
      <c r="E23" s="20" t="s">
        <v>40</v>
      </c>
      <c r="F23" s="60">
        <v>30000</v>
      </c>
      <c r="G23" s="55" t="s">
        <v>179</v>
      </c>
      <c r="H23" s="15"/>
      <c r="I23" s="15"/>
      <c r="J23" s="56" t="s">
        <v>157</v>
      </c>
    </row>
    <row r="24" spans="1:10" ht="45.75" customHeight="1">
      <c r="A24" s="12">
        <v>8</v>
      </c>
      <c r="B24" s="13" t="s">
        <v>38</v>
      </c>
      <c r="C24" s="13" t="s">
        <v>41</v>
      </c>
      <c r="D24" s="12">
        <v>6050</v>
      </c>
      <c r="E24" s="14" t="s">
        <v>42</v>
      </c>
      <c r="F24" s="60">
        <v>268000</v>
      </c>
      <c r="G24" s="55" t="s">
        <v>180</v>
      </c>
      <c r="H24" s="15"/>
      <c r="I24" s="15"/>
      <c r="J24" s="56" t="s">
        <v>157</v>
      </c>
    </row>
    <row r="25" spans="1:10" ht="45.75" customHeight="1">
      <c r="A25" s="99" t="s">
        <v>43</v>
      </c>
      <c r="B25" s="99"/>
      <c r="C25" s="99"/>
      <c r="D25" s="99"/>
      <c r="E25" s="99"/>
      <c r="F25" s="62">
        <f>F23+F24</f>
        <v>298000</v>
      </c>
      <c r="G25" s="59" t="s">
        <v>181</v>
      </c>
      <c r="H25" s="15"/>
      <c r="I25" s="15"/>
      <c r="J25" s="15"/>
    </row>
    <row r="26" spans="1:10" ht="45" customHeight="1">
      <c r="A26" s="12">
        <v>9</v>
      </c>
      <c r="B26" s="13" t="s">
        <v>44</v>
      </c>
      <c r="C26" s="13" t="s">
        <v>45</v>
      </c>
      <c r="D26" s="12">
        <v>6060</v>
      </c>
      <c r="E26" s="14" t="s">
        <v>46</v>
      </c>
      <c r="F26" s="60">
        <v>20000</v>
      </c>
      <c r="G26" s="55" t="s">
        <v>182</v>
      </c>
      <c r="H26" s="15"/>
      <c r="I26" s="15"/>
      <c r="J26" s="56" t="s">
        <v>157</v>
      </c>
    </row>
    <row r="27" spans="1:10" ht="48" customHeight="1">
      <c r="A27" s="12">
        <v>10</v>
      </c>
      <c r="B27" s="13" t="s">
        <v>44</v>
      </c>
      <c r="C27" s="13" t="s">
        <v>47</v>
      </c>
      <c r="D27" s="12">
        <v>6639</v>
      </c>
      <c r="E27" s="14" t="s">
        <v>48</v>
      </c>
      <c r="F27" s="60">
        <v>25410</v>
      </c>
      <c r="G27" s="55" t="s">
        <v>183</v>
      </c>
      <c r="H27" s="55" t="s">
        <v>184</v>
      </c>
      <c r="I27" s="55" t="s">
        <v>185</v>
      </c>
      <c r="J27" s="56" t="s">
        <v>157</v>
      </c>
    </row>
    <row r="28" spans="1:10" ht="50.25" customHeight="1">
      <c r="A28" s="99" t="s">
        <v>49</v>
      </c>
      <c r="B28" s="99"/>
      <c r="C28" s="99"/>
      <c r="D28" s="99"/>
      <c r="E28" s="99"/>
      <c r="F28" s="62">
        <f>F26+F27</f>
        <v>45410</v>
      </c>
      <c r="G28" s="59" t="s">
        <v>186</v>
      </c>
      <c r="H28" s="65" t="s">
        <v>184</v>
      </c>
      <c r="I28" s="65" t="s">
        <v>185</v>
      </c>
      <c r="J28" s="15"/>
    </row>
    <row r="29" spans="1:10" ht="46.5" customHeight="1">
      <c r="A29" s="95">
        <v>11</v>
      </c>
      <c r="B29" s="96" t="s">
        <v>50</v>
      </c>
      <c r="C29" s="96" t="s">
        <v>51</v>
      </c>
      <c r="D29" s="12">
        <v>6058</v>
      </c>
      <c r="E29" s="101" t="s">
        <v>52</v>
      </c>
      <c r="F29" s="60">
        <v>5468184</v>
      </c>
      <c r="G29" s="55" t="s">
        <v>187</v>
      </c>
      <c r="H29" s="55" t="s">
        <v>188</v>
      </c>
      <c r="I29" s="55"/>
      <c r="J29" s="90" t="s">
        <v>157</v>
      </c>
    </row>
    <row r="30" spans="1:10" ht="47.25" customHeight="1">
      <c r="A30" s="95"/>
      <c r="B30" s="96"/>
      <c r="C30" s="96"/>
      <c r="D30" s="12">
        <v>6059</v>
      </c>
      <c r="E30" s="101"/>
      <c r="F30" s="60">
        <v>964974</v>
      </c>
      <c r="G30" s="55" t="s">
        <v>189</v>
      </c>
      <c r="H30" s="55" t="s">
        <v>190</v>
      </c>
      <c r="I30" s="15"/>
      <c r="J30" s="91"/>
    </row>
    <row r="31" spans="1:10" ht="50.25" customHeight="1">
      <c r="A31" s="12"/>
      <c r="B31" s="13"/>
      <c r="C31" s="98" t="s">
        <v>27</v>
      </c>
      <c r="D31" s="98"/>
      <c r="E31" s="98"/>
      <c r="F31" s="64">
        <v>6433158</v>
      </c>
      <c r="G31" s="55" t="s">
        <v>191</v>
      </c>
      <c r="H31" s="55" t="s">
        <v>192</v>
      </c>
      <c r="I31" s="17"/>
      <c r="J31" s="15"/>
    </row>
    <row r="32" spans="1:10" ht="43.5" customHeight="1">
      <c r="A32" s="99" t="s">
        <v>53</v>
      </c>
      <c r="B32" s="99"/>
      <c r="C32" s="99"/>
      <c r="D32" s="99"/>
      <c r="E32" s="99"/>
      <c r="F32" s="116">
        <v>6433158</v>
      </c>
      <c r="G32" s="65" t="s">
        <v>193</v>
      </c>
      <c r="H32" s="65" t="s">
        <v>192</v>
      </c>
      <c r="I32" s="18"/>
      <c r="J32" s="15"/>
    </row>
    <row r="33" spans="1:10" ht="45.75" customHeight="1">
      <c r="A33" s="12">
        <v>12</v>
      </c>
      <c r="B33" s="13" t="s">
        <v>54</v>
      </c>
      <c r="C33" s="13" t="s">
        <v>55</v>
      </c>
      <c r="D33" s="12">
        <v>6060</v>
      </c>
      <c r="E33" s="14" t="s">
        <v>56</v>
      </c>
      <c r="F33" s="60">
        <v>20000</v>
      </c>
      <c r="G33" s="55" t="s">
        <v>194</v>
      </c>
      <c r="H33" s="15"/>
      <c r="I33" s="15"/>
      <c r="J33" s="56" t="s">
        <v>157</v>
      </c>
    </row>
    <row r="34" spans="1:10" ht="45.75" customHeight="1">
      <c r="A34" s="107" t="s">
        <v>57</v>
      </c>
      <c r="B34" s="107"/>
      <c r="C34" s="107"/>
      <c r="D34" s="107"/>
      <c r="E34" s="107"/>
      <c r="F34" s="66">
        <v>20000</v>
      </c>
      <c r="G34" s="79" t="s">
        <v>194</v>
      </c>
      <c r="H34" s="67"/>
      <c r="I34" s="67"/>
      <c r="J34" s="67"/>
    </row>
    <row r="35" spans="1:10" ht="41.25" customHeight="1">
      <c r="A35" s="72">
        <v>13</v>
      </c>
      <c r="B35" s="72">
        <v>926</v>
      </c>
      <c r="C35" s="72">
        <v>92601</v>
      </c>
      <c r="D35" s="72">
        <v>6050</v>
      </c>
      <c r="E35" s="73" t="s">
        <v>197</v>
      </c>
      <c r="F35" s="74">
        <v>31700</v>
      </c>
      <c r="G35" s="58" t="s">
        <v>198</v>
      </c>
      <c r="H35" s="75"/>
      <c r="I35" s="75"/>
      <c r="J35" s="56" t="s">
        <v>157</v>
      </c>
    </row>
    <row r="36" spans="1:10" ht="42.75" customHeight="1">
      <c r="A36" s="106" t="s">
        <v>199</v>
      </c>
      <c r="B36" s="106"/>
      <c r="C36" s="106"/>
      <c r="D36" s="106"/>
      <c r="E36" s="106"/>
      <c r="F36" s="76">
        <v>31700</v>
      </c>
      <c r="G36" s="77" t="s">
        <v>198</v>
      </c>
      <c r="H36" s="71"/>
      <c r="I36" s="71"/>
      <c r="J36" s="71"/>
    </row>
    <row r="37" spans="1:10" ht="49.5" customHeight="1">
      <c r="A37" s="102" t="s">
        <v>6</v>
      </c>
      <c r="B37" s="103"/>
      <c r="C37" s="103"/>
      <c r="D37" s="103"/>
      <c r="E37" s="104"/>
      <c r="F37" s="68">
        <f>F15+F17+F22+F25+F28+F32+F34+F36</f>
        <v>21027790</v>
      </c>
      <c r="G37" s="69" t="s">
        <v>201</v>
      </c>
      <c r="H37" s="69" t="s">
        <v>195</v>
      </c>
      <c r="I37" s="69" t="s">
        <v>196</v>
      </c>
      <c r="J37" s="70"/>
    </row>
    <row r="38" ht="16.5" customHeight="1">
      <c r="A38" s="10" t="s">
        <v>58</v>
      </c>
    </row>
    <row r="39" ht="15" customHeight="1">
      <c r="A39" s="10" t="s">
        <v>59</v>
      </c>
    </row>
    <row r="40" ht="15" customHeight="1">
      <c r="A40" s="10" t="s">
        <v>60</v>
      </c>
    </row>
    <row r="41" ht="15" customHeight="1">
      <c r="A41" s="10" t="s">
        <v>61</v>
      </c>
    </row>
    <row r="42" ht="15" customHeight="1">
      <c r="A42" s="10" t="s">
        <v>62</v>
      </c>
    </row>
    <row r="43" ht="45.75" customHeight="1"/>
    <row r="44" ht="45.75" customHeight="1"/>
  </sheetData>
  <mergeCells count="37">
    <mergeCell ref="A37:E37"/>
    <mergeCell ref="I2:J2"/>
    <mergeCell ref="A36:E36"/>
    <mergeCell ref="A34:E34"/>
    <mergeCell ref="C31:E31"/>
    <mergeCell ref="A32:E32"/>
    <mergeCell ref="A25:E25"/>
    <mergeCell ref="A28:E28"/>
    <mergeCell ref="A29:A30"/>
    <mergeCell ref="B29:B30"/>
    <mergeCell ref="C29:C30"/>
    <mergeCell ref="E29:E30"/>
    <mergeCell ref="A22:E22"/>
    <mergeCell ref="C21:E21"/>
    <mergeCell ref="C14:E14"/>
    <mergeCell ref="A15:E15"/>
    <mergeCell ref="A17:E17"/>
    <mergeCell ref="A19:A20"/>
    <mergeCell ref="B19:B20"/>
    <mergeCell ref="C19:C20"/>
    <mergeCell ref="E19:E20"/>
    <mergeCell ref="G8:I8"/>
    <mergeCell ref="J8:J9"/>
    <mergeCell ref="A12:A13"/>
    <mergeCell ref="B12:B13"/>
    <mergeCell ref="C12:C13"/>
    <mergeCell ref="E12:E13"/>
    <mergeCell ref="J12:J13"/>
    <mergeCell ref="J19:J20"/>
    <mergeCell ref="J29:J30"/>
    <mergeCell ref="A5:J6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28" sqref="D28"/>
    </sheetView>
  </sheetViews>
  <sheetFormatPr defaultColWidth="9.140625" defaultRowHeight="12.75"/>
  <cols>
    <col min="1" max="1" width="9.00390625" style="1" customWidth="1"/>
    <col min="2" max="2" width="11.421875" style="1" customWidth="1"/>
    <col min="3" max="3" width="31.57421875" style="1" customWidth="1"/>
    <col min="4" max="4" width="42.00390625" style="1" customWidth="1"/>
    <col min="5" max="5" width="13.28125" style="1" customWidth="1"/>
    <col min="6" max="6" width="15.00390625" style="1" customWidth="1"/>
    <col min="7" max="16384" width="11.57421875" style="1" customWidth="1"/>
  </cols>
  <sheetData>
    <row r="1" spans="1:7" ht="12.75" customHeight="1">
      <c r="A1" s="110" t="s">
        <v>63</v>
      </c>
      <c r="B1" s="110"/>
      <c r="C1" s="110"/>
      <c r="D1" s="110"/>
      <c r="E1" s="110"/>
      <c r="F1" s="110"/>
      <c r="G1" s="110"/>
    </row>
    <row r="2" spans="1:7" ht="24.75" customHeight="1">
      <c r="A2" s="110"/>
      <c r="B2" s="110"/>
      <c r="C2" s="110"/>
      <c r="D2" s="110"/>
      <c r="E2" s="110"/>
      <c r="F2" s="110"/>
      <c r="G2" s="110"/>
    </row>
    <row r="3" ht="24.75" customHeight="1"/>
    <row r="4" spans="1:7" ht="15" customHeight="1">
      <c r="A4" s="109" t="s">
        <v>1</v>
      </c>
      <c r="B4" s="109" t="s">
        <v>2</v>
      </c>
      <c r="C4" s="109" t="s">
        <v>3</v>
      </c>
      <c r="D4" s="109" t="s">
        <v>4</v>
      </c>
      <c r="E4" s="109" t="s">
        <v>64</v>
      </c>
      <c r="F4" s="109"/>
      <c r="G4" s="109"/>
    </row>
    <row r="5" spans="1:7" ht="15" customHeight="1">
      <c r="A5" s="109"/>
      <c r="B5" s="109"/>
      <c r="C5" s="109"/>
      <c r="D5" s="109"/>
      <c r="E5" s="21" t="s">
        <v>65</v>
      </c>
      <c r="F5" s="21" t="s">
        <v>66</v>
      </c>
      <c r="G5" s="21" t="s">
        <v>67</v>
      </c>
    </row>
    <row r="6" spans="1:7" ht="1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ht="15" customHeight="1">
      <c r="A7" s="108" t="s">
        <v>68</v>
      </c>
      <c r="B7" s="108"/>
      <c r="C7" s="108"/>
      <c r="D7" s="22" t="s">
        <v>69</v>
      </c>
      <c r="E7" s="23">
        <f>SUM(E8:E15)</f>
        <v>0</v>
      </c>
      <c r="F7" s="23">
        <f>SUM(F8:F15)</f>
        <v>0</v>
      </c>
      <c r="G7" s="23">
        <f>SUM(G8:G15)</f>
        <v>0</v>
      </c>
    </row>
    <row r="8" spans="1:7" ht="15" customHeight="1">
      <c r="A8" s="23"/>
      <c r="B8" s="23"/>
      <c r="C8" s="23"/>
      <c r="D8" s="23"/>
      <c r="E8" s="23"/>
      <c r="F8" s="23"/>
      <c r="G8" s="23"/>
    </row>
    <row r="9" spans="1:7" ht="15" customHeight="1">
      <c r="A9" s="23"/>
      <c r="B9" s="23"/>
      <c r="C9" s="23"/>
      <c r="D9" s="23"/>
      <c r="E9" s="23"/>
      <c r="F9" s="23"/>
      <c r="G9" s="23"/>
    </row>
    <row r="10" spans="1:7" ht="15" customHeight="1">
      <c r="A10" s="23"/>
      <c r="B10" s="23"/>
      <c r="C10" s="23"/>
      <c r="D10" s="23"/>
      <c r="E10" s="23"/>
      <c r="F10" s="23"/>
      <c r="G10" s="23"/>
    </row>
    <row r="11" spans="1:7" ht="15" customHeight="1">
      <c r="A11" s="23"/>
      <c r="B11" s="23"/>
      <c r="C11" s="23"/>
      <c r="D11" s="23"/>
      <c r="E11" s="23"/>
      <c r="F11" s="23"/>
      <c r="G11" s="23"/>
    </row>
    <row r="12" spans="1:7" ht="15" customHeight="1">
      <c r="A12" s="23"/>
      <c r="B12" s="23"/>
      <c r="C12" s="23"/>
      <c r="D12" s="23"/>
      <c r="E12" s="23"/>
      <c r="F12" s="23"/>
      <c r="G12" s="23"/>
    </row>
    <row r="13" spans="1:7" ht="15" customHeight="1">
      <c r="A13" s="23"/>
      <c r="B13" s="23"/>
      <c r="C13" s="23"/>
      <c r="D13" s="23"/>
      <c r="E13" s="23"/>
      <c r="F13" s="23"/>
      <c r="G13" s="23"/>
    </row>
    <row r="14" spans="1:7" ht="15" customHeight="1">
      <c r="A14" s="23"/>
      <c r="B14" s="23"/>
      <c r="C14" s="23"/>
      <c r="D14" s="23"/>
      <c r="E14" s="23"/>
      <c r="F14" s="23"/>
      <c r="G14" s="23"/>
    </row>
    <row r="15" spans="1:7" ht="15" customHeight="1">
      <c r="A15" s="23"/>
      <c r="B15" s="23"/>
      <c r="C15" s="23"/>
      <c r="D15" s="23"/>
      <c r="E15" s="23"/>
      <c r="F15" s="23"/>
      <c r="G15" s="23"/>
    </row>
    <row r="16" spans="1:7" ht="15" customHeight="1">
      <c r="A16" s="108" t="s">
        <v>70</v>
      </c>
      <c r="B16" s="108"/>
      <c r="C16" s="108"/>
      <c r="D16" s="22" t="s">
        <v>71</v>
      </c>
      <c r="E16" s="23">
        <f>SUM(E20:E23)</f>
        <v>0</v>
      </c>
      <c r="F16" s="23">
        <f>SUM(F20:F23)</f>
        <v>0</v>
      </c>
      <c r="G16" s="23">
        <f>SUM(G20:G23)</f>
        <v>0</v>
      </c>
    </row>
    <row r="17" spans="1:7" ht="15" customHeight="1">
      <c r="A17" s="23"/>
      <c r="B17" s="23"/>
      <c r="C17" s="23"/>
      <c r="D17" s="23"/>
      <c r="E17" s="23"/>
      <c r="F17" s="23"/>
      <c r="G17" s="23"/>
    </row>
    <row r="18" spans="1:7" ht="15" customHeight="1">
      <c r="A18" s="23"/>
      <c r="B18" s="23"/>
      <c r="C18" s="23"/>
      <c r="D18" s="23"/>
      <c r="E18" s="23"/>
      <c r="F18" s="23"/>
      <c r="G18" s="23"/>
    </row>
    <row r="19" spans="1:7" ht="15" customHeight="1">
      <c r="A19" s="23"/>
      <c r="B19" s="23"/>
      <c r="C19" s="23"/>
      <c r="D19" s="23"/>
      <c r="E19" s="23"/>
      <c r="F19" s="23"/>
      <c r="G19" s="23"/>
    </row>
    <row r="20" spans="1:7" ht="15" customHeight="1">
      <c r="A20" s="23"/>
      <c r="B20" s="23"/>
      <c r="C20" s="23"/>
      <c r="D20" s="23"/>
      <c r="E20" s="23"/>
      <c r="F20" s="23"/>
      <c r="G20" s="23"/>
    </row>
    <row r="21" spans="1:7" ht="15" customHeight="1">
      <c r="A21" s="23"/>
      <c r="B21" s="23"/>
      <c r="C21" s="23"/>
      <c r="D21" s="23"/>
      <c r="E21" s="23"/>
      <c r="F21" s="23"/>
      <c r="G21" s="23"/>
    </row>
    <row r="22" spans="1:7" ht="15" customHeight="1">
      <c r="A22" s="23"/>
      <c r="B22" s="23"/>
      <c r="C22" s="23"/>
      <c r="D22" s="23"/>
      <c r="E22" s="23"/>
      <c r="F22" s="23"/>
      <c r="G22" s="23"/>
    </row>
    <row r="23" spans="1:7" ht="15" customHeight="1">
      <c r="A23" s="23"/>
      <c r="B23" s="23"/>
      <c r="C23" s="23"/>
      <c r="D23" s="23"/>
      <c r="E23" s="23"/>
      <c r="F23" s="23"/>
      <c r="G23" s="23"/>
    </row>
    <row r="24" spans="1:7" ht="15" customHeight="1">
      <c r="A24" s="109" t="s">
        <v>6</v>
      </c>
      <c r="B24" s="109"/>
      <c r="C24" s="109"/>
      <c r="D24" s="109"/>
      <c r="E24" s="23">
        <f>E7+E16</f>
        <v>0</v>
      </c>
      <c r="F24" s="23">
        <f>F7+F16</f>
        <v>0</v>
      </c>
      <c r="G24" s="23">
        <f>G7+G16</f>
        <v>0</v>
      </c>
    </row>
  </sheetData>
  <mergeCells count="9">
    <mergeCell ref="A7:C7"/>
    <mergeCell ref="A16:C16"/>
    <mergeCell ref="A24:D24"/>
    <mergeCell ref="A1:G2"/>
    <mergeCell ref="A4:A5"/>
    <mergeCell ref="B4:B5"/>
    <mergeCell ref="C4:C5"/>
    <mergeCell ref="D4:D5"/>
    <mergeCell ref="E4:G4"/>
  </mergeCells>
  <printOptions horizontalCentered="1"/>
  <pageMargins left="0.19652777777777777" right="0.19652777777777777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E19" sqref="E19"/>
    </sheetView>
  </sheetViews>
  <sheetFormatPr defaultColWidth="9.140625" defaultRowHeight="12.75"/>
  <cols>
    <col min="1" max="1" width="5.28125" style="1" customWidth="1"/>
    <col min="2" max="2" width="75.7109375" style="1" customWidth="1"/>
    <col min="3" max="3" width="18.140625" style="1" customWidth="1"/>
    <col min="4" max="16384" width="11.57421875" style="1" customWidth="1"/>
  </cols>
  <sheetData>
    <row r="1" spans="1:3" ht="12.75" customHeight="1">
      <c r="A1" s="110" t="s">
        <v>72</v>
      </c>
      <c r="B1" s="110"/>
      <c r="C1" s="110"/>
    </row>
    <row r="2" spans="1:3" ht="45.75" customHeight="1">
      <c r="A2" s="110"/>
      <c r="B2" s="110"/>
      <c r="C2" s="110"/>
    </row>
    <row r="4" spans="1:3" ht="15" customHeight="1">
      <c r="A4" s="21" t="s">
        <v>15</v>
      </c>
      <c r="B4" s="21" t="s">
        <v>73</v>
      </c>
      <c r="C4" s="21" t="s">
        <v>74</v>
      </c>
    </row>
    <row r="5" spans="1:3" ht="15" customHeight="1">
      <c r="A5" s="12">
        <v>1</v>
      </c>
      <c r="B5" s="12">
        <v>2</v>
      </c>
      <c r="C5" s="12">
        <v>3</v>
      </c>
    </row>
    <row r="6" spans="1:3" ht="15" customHeight="1">
      <c r="A6" s="21" t="s">
        <v>75</v>
      </c>
      <c r="B6" s="22" t="s">
        <v>76</v>
      </c>
      <c r="C6" s="24">
        <f>SUM(C7:C12)</f>
        <v>50000</v>
      </c>
    </row>
    <row r="7" spans="1:3" ht="15" customHeight="1">
      <c r="A7" s="25" t="s">
        <v>77</v>
      </c>
      <c r="B7" s="26" t="s">
        <v>78</v>
      </c>
      <c r="C7" s="27">
        <v>50000</v>
      </c>
    </row>
    <row r="8" spans="1:3" ht="15" customHeight="1">
      <c r="A8" s="25" t="s">
        <v>79</v>
      </c>
      <c r="B8" s="23"/>
      <c r="C8" s="27"/>
    </row>
    <row r="9" spans="1:3" ht="15" customHeight="1">
      <c r="A9" s="25" t="s">
        <v>80</v>
      </c>
      <c r="B9" s="23"/>
      <c r="C9" s="27"/>
    </row>
    <row r="10" spans="1:3" ht="15" customHeight="1">
      <c r="A10" s="25" t="s">
        <v>81</v>
      </c>
      <c r="B10" s="23"/>
      <c r="C10" s="27"/>
    </row>
    <row r="11" spans="1:3" ht="15" customHeight="1">
      <c r="A11" s="25" t="s">
        <v>82</v>
      </c>
      <c r="B11" s="23"/>
      <c r="C11" s="27"/>
    </row>
    <row r="12" spans="1:3" ht="15" customHeight="1">
      <c r="A12" s="25" t="s">
        <v>83</v>
      </c>
      <c r="B12" s="23"/>
      <c r="C12" s="27"/>
    </row>
    <row r="13" spans="1:3" ht="15" customHeight="1">
      <c r="A13" s="21" t="s">
        <v>84</v>
      </c>
      <c r="B13" s="22" t="s">
        <v>85</v>
      </c>
      <c r="C13" s="24">
        <f>C14+C21</f>
        <v>50000</v>
      </c>
    </row>
    <row r="14" spans="1:3" ht="15" customHeight="1">
      <c r="A14" s="25" t="s">
        <v>77</v>
      </c>
      <c r="B14" s="23" t="s">
        <v>86</v>
      </c>
      <c r="C14" s="27">
        <f>SUM(C15:C20)</f>
        <v>50000</v>
      </c>
    </row>
    <row r="15" spans="1:3" ht="15" customHeight="1">
      <c r="A15" s="25"/>
      <c r="B15" s="28" t="s">
        <v>87</v>
      </c>
      <c r="C15" s="27">
        <v>15000</v>
      </c>
    </row>
    <row r="16" spans="1:3" ht="15" customHeight="1">
      <c r="A16" s="25"/>
      <c r="B16" s="26" t="s">
        <v>88</v>
      </c>
      <c r="C16" s="27">
        <v>34000</v>
      </c>
    </row>
    <row r="17" spans="1:3" ht="15" customHeight="1">
      <c r="A17" s="25"/>
      <c r="B17" s="26" t="s">
        <v>89</v>
      </c>
      <c r="C17" s="27">
        <v>500</v>
      </c>
    </row>
    <row r="18" spans="1:3" ht="15" customHeight="1">
      <c r="A18" s="25"/>
      <c r="B18" s="26" t="s">
        <v>90</v>
      </c>
      <c r="C18" s="27">
        <v>500</v>
      </c>
    </row>
    <row r="19" spans="1:3" ht="15" customHeight="1">
      <c r="A19" s="25"/>
      <c r="B19" s="23"/>
      <c r="C19" s="27"/>
    </row>
    <row r="20" spans="1:3" ht="15" customHeight="1">
      <c r="A20" s="25"/>
      <c r="B20" s="23"/>
      <c r="C20" s="27"/>
    </row>
    <row r="21" spans="1:3" ht="15" customHeight="1">
      <c r="A21" s="25" t="s">
        <v>79</v>
      </c>
      <c r="B21" s="23" t="s">
        <v>91</v>
      </c>
      <c r="C21" s="27">
        <f>SUM(C22:C25)</f>
        <v>0</v>
      </c>
    </row>
    <row r="22" spans="1:3" ht="15" customHeight="1">
      <c r="A22" s="25"/>
      <c r="B22" s="23"/>
      <c r="C22" s="27"/>
    </row>
    <row r="23" spans="1:3" ht="15" customHeight="1">
      <c r="A23" s="25"/>
      <c r="B23" s="23"/>
      <c r="C23" s="27"/>
    </row>
    <row r="24" spans="1:3" ht="15" customHeight="1">
      <c r="A24" s="29"/>
      <c r="B24" s="23"/>
      <c r="C24" s="27"/>
    </row>
    <row r="25" spans="1:3" ht="15" customHeight="1">
      <c r="A25" s="29"/>
      <c r="B25" s="23"/>
      <c r="C25" s="27"/>
    </row>
  </sheetData>
  <mergeCells count="1">
    <mergeCell ref="A1:C2"/>
  </mergeCells>
  <printOptions horizontalCentered="1"/>
  <pageMargins left="0.19652777777777777" right="0.19652777777777777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G17" sqref="G17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3" width="10.00390625" style="1" customWidth="1"/>
    <col min="4" max="4" width="13.421875" style="1" customWidth="1"/>
    <col min="5" max="5" width="11.57421875" style="1" customWidth="1"/>
    <col min="6" max="6" width="13.421875" style="1" customWidth="1"/>
    <col min="7" max="7" width="17.57421875" style="1" customWidth="1"/>
    <col min="8" max="8" width="11.57421875" style="1" customWidth="1"/>
    <col min="9" max="9" width="14.140625" style="1" customWidth="1"/>
    <col min="10" max="16384" width="11.57421875" style="1" customWidth="1"/>
  </cols>
  <sheetData>
    <row r="1" spans="1:11" ht="12.75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12.75">
      <c r="A4" s="87" t="s">
        <v>15</v>
      </c>
      <c r="B4" s="87" t="s">
        <v>73</v>
      </c>
      <c r="C4" s="87" t="s">
        <v>93</v>
      </c>
      <c r="D4" s="87"/>
      <c r="E4" s="87"/>
      <c r="F4" s="87"/>
      <c r="G4" s="87"/>
      <c r="H4" s="87"/>
      <c r="I4" s="87"/>
      <c r="J4" s="87" t="s">
        <v>94</v>
      </c>
      <c r="K4" s="87"/>
    </row>
    <row r="5" spans="1:11" ht="12.75">
      <c r="A5" s="87"/>
      <c r="B5" s="87"/>
      <c r="C5" s="87" t="s">
        <v>95</v>
      </c>
      <c r="D5" s="87" t="s">
        <v>96</v>
      </c>
      <c r="E5" s="87"/>
      <c r="F5" s="87"/>
      <c r="G5" s="87"/>
      <c r="H5" s="87"/>
      <c r="I5" s="87"/>
      <c r="J5" s="87" t="s">
        <v>95</v>
      </c>
      <c r="K5" s="2" t="s">
        <v>96</v>
      </c>
    </row>
    <row r="6" spans="1:11" ht="12.75" customHeight="1">
      <c r="A6" s="87"/>
      <c r="B6" s="87"/>
      <c r="C6" s="87"/>
      <c r="D6" s="111" t="s">
        <v>97</v>
      </c>
      <c r="E6" s="87" t="s">
        <v>98</v>
      </c>
      <c r="F6" s="87"/>
      <c r="G6" s="111" t="s">
        <v>99</v>
      </c>
      <c r="H6" s="87" t="s">
        <v>100</v>
      </c>
      <c r="I6" s="87"/>
      <c r="J6" s="87"/>
      <c r="K6" s="2" t="s">
        <v>101</v>
      </c>
    </row>
    <row r="7" spans="1:11" ht="52.5" customHeight="1">
      <c r="A7" s="87"/>
      <c r="B7" s="87"/>
      <c r="C7" s="87"/>
      <c r="D7" s="87"/>
      <c r="E7" s="2" t="s">
        <v>102</v>
      </c>
      <c r="F7" s="2" t="s">
        <v>103</v>
      </c>
      <c r="G7" s="111"/>
      <c r="H7" s="2" t="s">
        <v>104</v>
      </c>
      <c r="I7" s="2" t="s">
        <v>105</v>
      </c>
      <c r="J7" s="87"/>
      <c r="K7" s="2" t="s">
        <v>106</v>
      </c>
    </row>
    <row r="8" spans="1:1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15" customHeight="1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</row>
    <row r="10" spans="1:11" ht="15" customHeight="1">
      <c r="A10" s="33"/>
      <c r="B10" s="34"/>
      <c r="C10" s="5"/>
      <c r="D10" s="5"/>
      <c r="E10" s="5"/>
      <c r="F10" s="5"/>
      <c r="G10" s="5"/>
      <c r="H10" s="5"/>
      <c r="I10" s="5"/>
      <c r="J10" s="5"/>
      <c r="K10" s="5"/>
    </row>
    <row r="11" spans="1:11" ht="15" customHeight="1">
      <c r="A11" s="33"/>
      <c r="B11" s="34"/>
      <c r="C11" s="5"/>
      <c r="D11" s="5"/>
      <c r="E11" s="5"/>
      <c r="F11" s="5"/>
      <c r="G11" s="5"/>
      <c r="H11" s="5"/>
      <c r="I11" s="5"/>
      <c r="J11" s="5"/>
      <c r="K11" s="5"/>
    </row>
    <row r="12" spans="1:11" ht="15" customHeight="1">
      <c r="A12" s="33"/>
      <c r="B12" s="34"/>
      <c r="C12" s="5"/>
      <c r="D12" s="5"/>
      <c r="E12" s="5"/>
      <c r="F12" s="5"/>
      <c r="G12" s="5"/>
      <c r="H12" s="5"/>
      <c r="I12" s="5"/>
      <c r="J12" s="5"/>
      <c r="K12" s="5"/>
    </row>
    <row r="13" spans="1:11" ht="15" customHeight="1">
      <c r="A13" s="33"/>
      <c r="B13" s="34"/>
      <c r="C13" s="5"/>
      <c r="D13" s="5"/>
      <c r="E13" s="5"/>
      <c r="F13" s="5"/>
      <c r="G13" s="5"/>
      <c r="H13" s="5"/>
      <c r="I13" s="5"/>
      <c r="J13" s="5"/>
      <c r="K13" s="5"/>
    </row>
    <row r="14" spans="1:11" ht="15" customHeight="1">
      <c r="A14" s="33"/>
      <c r="B14" s="34"/>
      <c r="C14" s="5"/>
      <c r="D14" s="5"/>
      <c r="E14" s="5"/>
      <c r="F14" s="5"/>
      <c r="G14" s="5"/>
      <c r="H14" s="5"/>
      <c r="I14" s="5"/>
      <c r="J14" s="5"/>
      <c r="K14" s="5"/>
    </row>
    <row r="15" spans="1:11" ht="15" customHeight="1">
      <c r="A15" s="33"/>
      <c r="B15" s="34"/>
      <c r="C15" s="5"/>
      <c r="D15" s="5"/>
      <c r="E15" s="5"/>
      <c r="F15" s="5"/>
      <c r="G15" s="5"/>
      <c r="H15" s="5"/>
      <c r="I15" s="5"/>
      <c r="J15" s="5"/>
      <c r="K15" s="5"/>
    </row>
    <row r="16" spans="1:11" ht="15" customHeight="1">
      <c r="A16" s="33"/>
      <c r="B16" s="34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33"/>
      <c r="B17" s="34"/>
      <c r="C17" s="5"/>
      <c r="D17" s="5"/>
      <c r="E17" s="5"/>
      <c r="F17" s="5"/>
      <c r="G17" s="5"/>
      <c r="H17" s="5"/>
      <c r="I17" s="5"/>
      <c r="J17" s="5"/>
      <c r="K17" s="5"/>
    </row>
    <row r="18" spans="1:11" ht="15" customHeight="1">
      <c r="A18" s="33"/>
      <c r="B18" s="34"/>
      <c r="C18" s="5"/>
      <c r="D18" s="5"/>
      <c r="E18" s="5"/>
      <c r="F18" s="5"/>
      <c r="G18" s="5"/>
      <c r="H18" s="5"/>
      <c r="I18" s="5"/>
      <c r="J18" s="5"/>
      <c r="K18" s="5"/>
    </row>
    <row r="19" spans="1:11" ht="15" customHeight="1">
      <c r="A19" s="33"/>
      <c r="B19" s="34"/>
      <c r="C19" s="5"/>
      <c r="D19" s="5"/>
      <c r="E19" s="5"/>
      <c r="F19" s="5"/>
      <c r="G19" s="5"/>
      <c r="H19" s="5"/>
      <c r="I19" s="5"/>
      <c r="J19" s="5"/>
      <c r="K19" s="5"/>
    </row>
    <row r="20" spans="1:11" ht="15" customHeight="1">
      <c r="A20" s="35"/>
      <c r="B20" s="36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87" t="s">
        <v>6</v>
      </c>
      <c r="B21" s="87"/>
      <c r="C21" s="8">
        <f aca="true" t="shared" si="0" ref="C21:K21">SUM(C9:C20)</f>
        <v>0</v>
      </c>
      <c r="D21" s="8">
        <f t="shared" si="0"/>
        <v>0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>
        <f t="shared" si="0"/>
        <v>0</v>
      </c>
      <c r="K21" s="8">
        <f t="shared" si="0"/>
        <v>0</v>
      </c>
    </row>
  </sheetData>
  <mergeCells count="13">
    <mergeCell ref="A21:B21"/>
    <mergeCell ref="A1:K2"/>
    <mergeCell ref="A4:A7"/>
    <mergeCell ref="B4:B7"/>
    <mergeCell ref="C4:I4"/>
    <mergeCell ref="J4:K4"/>
    <mergeCell ref="C5:C7"/>
    <mergeCell ref="D5:I5"/>
    <mergeCell ref="J5:J7"/>
    <mergeCell ref="D6:D7"/>
    <mergeCell ref="E6:F6"/>
    <mergeCell ref="G6:G7"/>
    <mergeCell ref="H6:I6"/>
  </mergeCells>
  <printOptions horizontalCentered="1"/>
  <pageMargins left="0.19652777777777777" right="0.19652777777777777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C31" sqref="C31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" width="8.421875" style="0" customWidth="1"/>
    <col min="4" max="4" width="8.57421875" style="0" customWidth="1"/>
    <col min="5" max="5" width="8.140625" style="0" customWidth="1"/>
    <col min="6" max="6" width="7.57421875" style="0" customWidth="1"/>
    <col min="7" max="7" width="7.14062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7.8515625" style="0" customWidth="1"/>
    <col min="12" max="12" width="8.140625" style="0" customWidth="1"/>
    <col min="13" max="13" width="9.421875" style="0" customWidth="1"/>
    <col min="14" max="14" width="11.57421875" style="0" customWidth="1"/>
    <col min="15" max="15" width="7.421875" style="0" customWidth="1"/>
    <col min="16" max="16" width="10.140625" style="0" customWidth="1"/>
    <col min="17" max="17" width="7.8515625" style="0" customWidth="1"/>
    <col min="18" max="16384" width="11.57421875" style="0" customWidth="1"/>
  </cols>
  <sheetData>
    <row r="1" spans="1:17" ht="12.75">
      <c r="A1" s="112" t="s">
        <v>107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80" t="s">
        <v>108</v>
      </c>
      <c r="B3" s="80" t="s">
        <v>109</v>
      </c>
      <c r="C3" s="81" t="s">
        <v>110</v>
      </c>
      <c r="D3" s="81" t="s">
        <v>111</v>
      </c>
      <c r="E3" s="81" t="s">
        <v>112</v>
      </c>
      <c r="F3" s="82" t="s">
        <v>96</v>
      </c>
      <c r="G3" s="82"/>
      <c r="H3" s="83" t="s">
        <v>113</v>
      </c>
      <c r="I3" s="83"/>
      <c r="J3" s="83"/>
      <c r="K3" s="83"/>
      <c r="L3" s="83"/>
      <c r="M3" s="83"/>
      <c r="N3" s="83"/>
      <c r="O3" s="83"/>
      <c r="P3" s="83"/>
      <c r="Q3" s="83"/>
    </row>
    <row r="4" spans="1:17" ht="12.75" customHeight="1">
      <c r="A4" s="80"/>
      <c r="B4" s="80"/>
      <c r="C4" s="81"/>
      <c r="D4" s="81"/>
      <c r="E4" s="81"/>
      <c r="F4" s="84" t="s">
        <v>114</v>
      </c>
      <c r="G4" s="84" t="s">
        <v>115</v>
      </c>
      <c r="H4" s="83" t="s">
        <v>116</v>
      </c>
      <c r="I4" s="83"/>
      <c r="J4" s="83"/>
      <c r="K4" s="83"/>
      <c r="L4" s="83"/>
      <c r="M4" s="83"/>
      <c r="N4" s="83"/>
      <c r="O4" s="83"/>
      <c r="P4" s="83"/>
      <c r="Q4" s="83"/>
    </row>
    <row r="5" spans="1:17" ht="12.75" customHeight="1">
      <c r="A5" s="80"/>
      <c r="B5" s="80"/>
      <c r="C5" s="81"/>
      <c r="D5" s="81"/>
      <c r="E5" s="81"/>
      <c r="F5" s="84"/>
      <c r="G5" s="84"/>
      <c r="H5" s="84" t="s">
        <v>117</v>
      </c>
      <c r="I5" s="83" t="s">
        <v>7</v>
      </c>
      <c r="J5" s="83"/>
      <c r="K5" s="83"/>
      <c r="L5" s="83"/>
      <c r="M5" s="83"/>
      <c r="N5" s="83"/>
      <c r="O5" s="83"/>
      <c r="P5" s="83"/>
      <c r="Q5" s="83"/>
    </row>
    <row r="6" spans="1:17" ht="12.75">
      <c r="A6" s="80"/>
      <c r="B6" s="80"/>
      <c r="C6" s="81"/>
      <c r="D6" s="81"/>
      <c r="E6" s="81"/>
      <c r="F6" s="84"/>
      <c r="G6" s="84"/>
      <c r="H6" s="84"/>
      <c r="I6" s="80" t="s">
        <v>118</v>
      </c>
      <c r="J6" s="80"/>
      <c r="K6" s="80"/>
      <c r="L6" s="80"/>
      <c r="M6" s="83" t="s">
        <v>115</v>
      </c>
      <c r="N6" s="83"/>
      <c r="O6" s="83"/>
      <c r="P6" s="83"/>
      <c r="Q6" s="83"/>
    </row>
    <row r="7" spans="1:17" ht="12.75" customHeight="1">
      <c r="A7" s="80"/>
      <c r="B7" s="80"/>
      <c r="C7" s="81"/>
      <c r="D7" s="81"/>
      <c r="E7" s="81"/>
      <c r="F7" s="84"/>
      <c r="G7" s="84"/>
      <c r="H7" s="84"/>
      <c r="I7" s="84" t="s">
        <v>119</v>
      </c>
      <c r="J7" s="80" t="s">
        <v>120</v>
      </c>
      <c r="K7" s="80"/>
      <c r="L7" s="80"/>
      <c r="M7" s="84" t="s">
        <v>121</v>
      </c>
      <c r="N7" s="83" t="s">
        <v>120</v>
      </c>
      <c r="O7" s="83"/>
      <c r="P7" s="83"/>
      <c r="Q7" s="83"/>
    </row>
    <row r="8" spans="1:17" ht="28.5" customHeight="1">
      <c r="A8" s="80"/>
      <c r="B8" s="80"/>
      <c r="C8" s="81"/>
      <c r="D8" s="81"/>
      <c r="E8" s="81"/>
      <c r="F8" s="84"/>
      <c r="G8" s="84"/>
      <c r="H8" s="84"/>
      <c r="I8" s="84"/>
      <c r="J8" s="38" t="s">
        <v>122</v>
      </c>
      <c r="K8" s="39" t="s">
        <v>123</v>
      </c>
      <c r="L8" s="39" t="s">
        <v>124</v>
      </c>
      <c r="M8" s="84"/>
      <c r="N8" s="38" t="s">
        <v>125</v>
      </c>
      <c r="O8" s="38" t="s">
        <v>122</v>
      </c>
      <c r="P8" s="39" t="s">
        <v>123</v>
      </c>
      <c r="Q8" s="40" t="s">
        <v>126</v>
      </c>
    </row>
    <row r="9" spans="1:17" ht="10.5" customHeigh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  <c r="P9" s="41">
        <v>16</v>
      </c>
      <c r="Q9" s="42">
        <v>17</v>
      </c>
    </row>
    <row r="10" spans="1:17" ht="19.5" customHeight="1">
      <c r="A10" s="43">
        <v>1</v>
      </c>
      <c r="B10" s="44" t="s">
        <v>127</v>
      </c>
      <c r="C10" s="85" t="s">
        <v>128</v>
      </c>
      <c r="D10" s="85"/>
      <c r="E10" s="45">
        <f>F10+G10</f>
        <v>13675082</v>
      </c>
      <c r="F10" s="45">
        <f>F16+F17+F18+F19+F25+F26</f>
        <v>2922343</v>
      </c>
      <c r="G10" s="45">
        <f>G17+G18+G19+G26</f>
        <v>10752739</v>
      </c>
      <c r="H10" s="45">
        <f>I10+M10</f>
        <v>13675082</v>
      </c>
      <c r="I10" s="45">
        <f>I16+I17+I18+I19+I25+I26</f>
        <v>2922343</v>
      </c>
      <c r="J10" s="45" t="s">
        <v>129</v>
      </c>
      <c r="K10" s="45" t="s">
        <v>129</v>
      </c>
      <c r="L10" s="45" t="s">
        <v>129</v>
      </c>
      <c r="M10" s="45">
        <f>M17+M18+M19+M26</f>
        <v>10752739</v>
      </c>
      <c r="N10" s="46" t="s">
        <v>129</v>
      </c>
      <c r="O10" s="46" t="s">
        <v>129</v>
      </c>
      <c r="P10" s="47" t="s">
        <v>129</v>
      </c>
      <c r="Q10" s="48" t="s">
        <v>129</v>
      </c>
    </row>
    <row r="11" spans="1:17" ht="12" customHeight="1">
      <c r="A11" s="86" t="s">
        <v>130</v>
      </c>
      <c r="B11" s="47" t="s">
        <v>131</v>
      </c>
      <c r="C11" s="113" t="s">
        <v>132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12" customHeight="1">
      <c r="A12" s="86"/>
      <c r="B12" s="47" t="s">
        <v>133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12" customHeight="1">
      <c r="A13" s="86"/>
      <c r="B13" s="47" t="s">
        <v>134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12" customHeight="1">
      <c r="A14" s="86"/>
      <c r="B14" s="47" t="s">
        <v>135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12" customHeight="1">
      <c r="A15" s="86"/>
      <c r="B15" s="47" t="s">
        <v>136</v>
      </c>
      <c r="C15" s="47" t="s">
        <v>129</v>
      </c>
      <c r="D15" s="50" t="s">
        <v>129</v>
      </c>
      <c r="E15" s="46">
        <v>8059811</v>
      </c>
      <c r="F15" s="46" t="s">
        <v>129</v>
      </c>
      <c r="G15" s="46" t="s">
        <v>129</v>
      </c>
      <c r="H15" s="46" t="s">
        <v>129</v>
      </c>
      <c r="I15" s="46" t="s">
        <v>129</v>
      </c>
      <c r="J15" s="46" t="s">
        <v>129</v>
      </c>
      <c r="K15" s="46" t="s">
        <v>129</v>
      </c>
      <c r="L15" s="46" t="s">
        <v>129</v>
      </c>
      <c r="M15" s="46" t="s">
        <v>129</v>
      </c>
      <c r="N15" s="46" t="s">
        <v>129</v>
      </c>
      <c r="O15" s="50" t="s">
        <v>129</v>
      </c>
      <c r="P15" s="50" t="s">
        <v>129</v>
      </c>
      <c r="Q15" s="48" t="s">
        <v>129</v>
      </c>
    </row>
    <row r="16" spans="1:17" ht="12" customHeight="1">
      <c r="A16" s="86"/>
      <c r="B16" s="47" t="s">
        <v>137</v>
      </c>
      <c r="C16" s="47" t="s">
        <v>129</v>
      </c>
      <c r="D16" s="50" t="s">
        <v>129</v>
      </c>
      <c r="E16" s="46">
        <v>195300</v>
      </c>
      <c r="F16" s="46">
        <v>195300</v>
      </c>
      <c r="G16" s="46" t="s">
        <v>129</v>
      </c>
      <c r="H16" s="46">
        <v>195300</v>
      </c>
      <c r="I16" s="46">
        <v>195300</v>
      </c>
      <c r="J16" s="46" t="s">
        <v>129</v>
      </c>
      <c r="K16" s="46" t="s">
        <v>129</v>
      </c>
      <c r="L16" s="46" t="s">
        <v>129</v>
      </c>
      <c r="M16" s="46" t="s">
        <v>129</v>
      </c>
      <c r="N16" s="46" t="s">
        <v>129</v>
      </c>
      <c r="O16" s="50" t="s">
        <v>129</v>
      </c>
      <c r="P16" s="50" t="s">
        <v>129</v>
      </c>
      <c r="Q16" s="48" t="s">
        <v>129</v>
      </c>
    </row>
    <row r="17" spans="1:17" ht="12" customHeight="1">
      <c r="A17" s="86"/>
      <c r="B17" s="47" t="s">
        <v>116</v>
      </c>
      <c r="C17" s="47" t="s">
        <v>129</v>
      </c>
      <c r="D17" s="50" t="s">
        <v>129</v>
      </c>
      <c r="E17" s="46">
        <v>521599</v>
      </c>
      <c r="F17" s="46">
        <v>78240</v>
      </c>
      <c r="G17" s="46">
        <v>443359</v>
      </c>
      <c r="H17" s="46">
        <v>521599</v>
      </c>
      <c r="I17" s="46">
        <v>78240</v>
      </c>
      <c r="J17" s="46" t="s">
        <v>129</v>
      </c>
      <c r="K17" s="46" t="s">
        <v>129</v>
      </c>
      <c r="L17" s="46" t="s">
        <v>129</v>
      </c>
      <c r="M17" s="46">
        <v>443359</v>
      </c>
      <c r="N17" s="46" t="s">
        <v>129</v>
      </c>
      <c r="O17" s="50" t="s">
        <v>129</v>
      </c>
      <c r="P17" s="50" t="s">
        <v>129</v>
      </c>
      <c r="Q17" s="48" t="s">
        <v>129</v>
      </c>
    </row>
    <row r="18" spans="1:17" ht="12" customHeight="1">
      <c r="A18" s="86"/>
      <c r="B18" s="47" t="s">
        <v>138</v>
      </c>
      <c r="C18" s="47" t="s">
        <v>129</v>
      </c>
      <c r="D18" s="50" t="s">
        <v>129</v>
      </c>
      <c r="E18" s="46">
        <v>990762</v>
      </c>
      <c r="F18" s="46">
        <v>148614</v>
      </c>
      <c r="G18" s="46">
        <v>842148</v>
      </c>
      <c r="H18" s="46">
        <v>990762</v>
      </c>
      <c r="I18" s="46">
        <v>148614</v>
      </c>
      <c r="J18" s="46" t="s">
        <v>129</v>
      </c>
      <c r="K18" s="46" t="s">
        <v>129</v>
      </c>
      <c r="L18" s="46" t="s">
        <v>129</v>
      </c>
      <c r="M18" s="46">
        <v>842148</v>
      </c>
      <c r="N18" s="46" t="s">
        <v>129</v>
      </c>
      <c r="O18" s="50" t="s">
        <v>129</v>
      </c>
      <c r="P18" s="50" t="s">
        <v>129</v>
      </c>
      <c r="Q18" s="48" t="s">
        <v>129</v>
      </c>
    </row>
    <row r="19" spans="1:17" ht="12" customHeight="1">
      <c r="A19" s="86"/>
      <c r="B19" s="47" t="s">
        <v>22</v>
      </c>
      <c r="C19" s="47" t="s">
        <v>129</v>
      </c>
      <c r="D19" s="50" t="s">
        <v>129</v>
      </c>
      <c r="E19" s="46">
        <v>6352150</v>
      </c>
      <c r="F19" s="46">
        <v>1657898</v>
      </c>
      <c r="G19" s="46">
        <v>4694252</v>
      </c>
      <c r="H19" s="46">
        <v>6352150</v>
      </c>
      <c r="I19" s="46">
        <v>1657898</v>
      </c>
      <c r="J19" s="46" t="s">
        <v>129</v>
      </c>
      <c r="K19" s="46" t="s">
        <v>129</v>
      </c>
      <c r="L19" s="46" t="s">
        <v>129</v>
      </c>
      <c r="M19" s="46">
        <v>4694252</v>
      </c>
      <c r="N19" s="46" t="s">
        <v>129</v>
      </c>
      <c r="O19" s="50" t="s">
        <v>129</v>
      </c>
      <c r="P19" s="50" t="s">
        <v>129</v>
      </c>
      <c r="Q19" s="48" t="s">
        <v>129</v>
      </c>
    </row>
    <row r="20" spans="1:17" ht="12" customHeight="1">
      <c r="A20" s="86" t="s">
        <v>139</v>
      </c>
      <c r="B20" s="47" t="s">
        <v>131</v>
      </c>
      <c r="C20" s="113" t="s">
        <v>140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12" customHeight="1">
      <c r="A21" s="86"/>
      <c r="B21" s="47" t="s">
        <v>133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ht="12" customHeight="1">
      <c r="A22" s="86"/>
      <c r="B22" s="47" t="s">
        <v>134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 ht="12" customHeight="1">
      <c r="A23" s="86"/>
      <c r="B23" s="47" t="s">
        <v>135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 ht="12" customHeight="1">
      <c r="A24" s="86"/>
      <c r="B24" s="47" t="s">
        <v>136</v>
      </c>
      <c r="C24" s="46" t="s">
        <v>129</v>
      </c>
      <c r="D24" s="46" t="s">
        <v>129</v>
      </c>
      <c r="E24" s="46">
        <v>5615271</v>
      </c>
      <c r="F24" s="46" t="s">
        <v>129</v>
      </c>
      <c r="G24" s="46" t="s">
        <v>129</v>
      </c>
      <c r="H24" s="46" t="s">
        <v>129</v>
      </c>
      <c r="I24" s="46" t="s">
        <v>129</v>
      </c>
      <c r="J24" s="46" t="s">
        <v>129</v>
      </c>
      <c r="K24" s="46" t="s">
        <v>129</v>
      </c>
      <c r="L24" s="46" t="s">
        <v>129</v>
      </c>
      <c r="M24" s="46" t="s">
        <v>129</v>
      </c>
      <c r="N24" s="46" t="s">
        <v>129</v>
      </c>
      <c r="O24" s="46" t="s">
        <v>129</v>
      </c>
      <c r="P24" s="46" t="s">
        <v>129</v>
      </c>
      <c r="Q24" s="51" t="s">
        <v>129</v>
      </c>
    </row>
    <row r="25" spans="1:17" ht="12" customHeight="1">
      <c r="A25" s="86"/>
      <c r="B25" s="47" t="s">
        <v>141</v>
      </c>
      <c r="C25" s="46" t="s">
        <v>129</v>
      </c>
      <c r="D25" s="46" t="s">
        <v>129</v>
      </c>
      <c r="E25" s="46">
        <v>68180</v>
      </c>
      <c r="F25" s="46">
        <v>68180</v>
      </c>
      <c r="G25" s="46" t="s">
        <v>129</v>
      </c>
      <c r="H25" s="46">
        <v>68180</v>
      </c>
      <c r="I25" s="46">
        <v>68180</v>
      </c>
      <c r="J25" s="46" t="s">
        <v>129</v>
      </c>
      <c r="K25" s="46" t="s">
        <v>129</v>
      </c>
      <c r="L25" s="46" t="s">
        <v>129</v>
      </c>
      <c r="M25" s="46" t="s">
        <v>129</v>
      </c>
      <c r="N25" s="46" t="s">
        <v>129</v>
      </c>
      <c r="O25" s="46" t="s">
        <v>129</v>
      </c>
      <c r="P25" s="46" t="s">
        <v>129</v>
      </c>
      <c r="Q25" s="51" t="s">
        <v>129</v>
      </c>
    </row>
    <row r="26" spans="1:17" ht="12" customHeight="1">
      <c r="A26" s="86"/>
      <c r="B26" s="47" t="s">
        <v>142</v>
      </c>
      <c r="C26" s="46" t="s">
        <v>129</v>
      </c>
      <c r="D26" s="46" t="s">
        <v>129</v>
      </c>
      <c r="E26" s="46">
        <v>5547091</v>
      </c>
      <c r="F26" s="46">
        <v>774111</v>
      </c>
      <c r="G26" s="46">
        <v>4772980</v>
      </c>
      <c r="H26" s="46" t="s">
        <v>129</v>
      </c>
      <c r="I26" s="46">
        <v>774111</v>
      </c>
      <c r="J26" s="46" t="s">
        <v>129</v>
      </c>
      <c r="K26" s="46" t="s">
        <v>129</v>
      </c>
      <c r="L26" s="46" t="s">
        <v>129</v>
      </c>
      <c r="M26" s="46">
        <v>4772980</v>
      </c>
      <c r="N26" s="46" t="s">
        <v>129</v>
      </c>
      <c r="O26" s="46" t="s">
        <v>129</v>
      </c>
      <c r="P26" s="46" t="s">
        <v>129</v>
      </c>
      <c r="Q26" s="51" t="s">
        <v>129</v>
      </c>
    </row>
    <row r="27" spans="1:17" ht="12" customHeight="1">
      <c r="A27" s="86"/>
      <c r="B27" s="47" t="s">
        <v>143</v>
      </c>
      <c r="C27" s="46" t="s">
        <v>129</v>
      </c>
      <c r="D27" s="46" t="s">
        <v>129</v>
      </c>
      <c r="E27" s="46" t="s">
        <v>129</v>
      </c>
      <c r="F27" s="46" t="s">
        <v>129</v>
      </c>
      <c r="G27" s="46" t="s">
        <v>129</v>
      </c>
      <c r="H27" s="46" t="s">
        <v>129</v>
      </c>
      <c r="I27" s="46" t="s">
        <v>129</v>
      </c>
      <c r="J27" s="46" t="s">
        <v>129</v>
      </c>
      <c r="K27" s="46" t="s">
        <v>129</v>
      </c>
      <c r="L27" s="46" t="s">
        <v>129</v>
      </c>
      <c r="M27" s="46" t="s">
        <v>129</v>
      </c>
      <c r="N27" s="46" t="s">
        <v>129</v>
      </c>
      <c r="O27" s="46" t="s">
        <v>129</v>
      </c>
      <c r="P27" s="46" t="s">
        <v>129</v>
      </c>
      <c r="Q27" s="51" t="s">
        <v>129</v>
      </c>
    </row>
    <row r="28" spans="1:17" ht="12" customHeight="1">
      <c r="A28" s="86"/>
      <c r="B28" s="47" t="s">
        <v>144</v>
      </c>
      <c r="C28" s="46" t="s">
        <v>129</v>
      </c>
      <c r="D28" s="46" t="s">
        <v>129</v>
      </c>
      <c r="E28" s="46" t="s">
        <v>129</v>
      </c>
      <c r="F28" s="46" t="s">
        <v>129</v>
      </c>
      <c r="G28" s="46" t="s">
        <v>129</v>
      </c>
      <c r="H28" s="46" t="s">
        <v>129</v>
      </c>
      <c r="I28" s="46" t="s">
        <v>129</v>
      </c>
      <c r="J28" s="46" t="s">
        <v>129</v>
      </c>
      <c r="K28" s="46" t="s">
        <v>129</v>
      </c>
      <c r="L28" s="46" t="s">
        <v>129</v>
      </c>
      <c r="M28" s="46" t="s">
        <v>129</v>
      </c>
      <c r="N28" s="46" t="s">
        <v>129</v>
      </c>
      <c r="O28" s="46" t="s">
        <v>129</v>
      </c>
      <c r="P28" s="46" t="s">
        <v>129</v>
      </c>
      <c r="Q28" s="51" t="s">
        <v>129</v>
      </c>
    </row>
    <row r="29" spans="1:17" ht="12" customHeight="1">
      <c r="A29" s="49" t="s">
        <v>145</v>
      </c>
      <c r="B29" s="47" t="s">
        <v>146</v>
      </c>
      <c r="C29" s="115" t="s">
        <v>129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12" customHeight="1">
      <c r="A30" s="52">
        <v>2</v>
      </c>
      <c r="B30" s="53" t="s">
        <v>147</v>
      </c>
      <c r="C30" s="85" t="s">
        <v>128</v>
      </c>
      <c r="D30" s="85"/>
      <c r="E30" s="45">
        <f>F30+G30</f>
        <v>0</v>
      </c>
      <c r="F30" s="46">
        <f>SUM(F35:F39)</f>
        <v>0</v>
      </c>
      <c r="G30" s="46">
        <f>SUM(G35:G39)</f>
        <v>0</v>
      </c>
      <c r="H30" s="46">
        <f>I30+M30</f>
        <v>12866316</v>
      </c>
      <c r="I30" s="46">
        <f>SUM(I35:I39)</f>
        <v>1929948</v>
      </c>
      <c r="J30" s="46" t="s">
        <v>129</v>
      </c>
      <c r="K30" s="46" t="s">
        <v>129</v>
      </c>
      <c r="L30" s="46" t="s">
        <v>129</v>
      </c>
      <c r="M30" s="46">
        <f>SUM(M35:M39)</f>
        <v>10936368</v>
      </c>
      <c r="N30" s="46" t="s">
        <v>129</v>
      </c>
      <c r="O30" s="46" t="s">
        <v>129</v>
      </c>
      <c r="P30" s="50" t="s">
        <v>129</v>
      </c>
      <c r="Q30" s="48" t="s">
        <v>129</v>
      </c>
    </row>
    <row r="31" spans="1:17" ht="12" customHeight="1">
      <c r="A31" s="86" t="s">
        <v>148</v>
      </c>
      <c r="B31" s="47" t="s">
        <v>131</v>
      </c>
      <c r="C31" s="113" t="s">
        <v>149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1:17" ht="12" customHeight="1">
      <c r="A32" s="86"/>
      <c r="B32" s="47" t="s">
        <v>133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 ht="12" customHeight="1">
      <c r="A33" s="86"/>
      <c r="B33" s="47" t="s">
        <v>134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ht="12" customHeight="1">
      <c r="A34" s="86"/>
      <c r="B34" s="47" t="s">
        <v>135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12" customHeight="1">
      <c r="A35" s="86"/>
      <c r="B35" s="47" t="s">
        <v>136</v>
      </c>
      <c r="C35" s="47" t="s">
        <v>129</v>
      </c>
      <c r="D35" s="50" t="s">
        <v>129</v>
      </c>
      <c r="E35" s="50" t="s">
        <v>129</v>
      </c>
      <c r="F35" s="50" t="s">
        <v>129</v>
      </c>
      <c r="G35" s="50" t="s">
        <v>129</v>
      </c>
      <c r="H35" s="46">
        <v>6433152</v>
      </c>
      <c r="I35" s="46">
        <v>964974</v>
      </c>
      <c r="J35" s="46" t="s">
        <v>129</v>
      </c>
      <c r="K35" s="46" t="s">
        <v>129</v>
      </c>
      <c r="L35" s="46" t="s">
        <v>129</v>
      </c>
      <c r="M35" s="46">
        <v>5468184</v>
      </c>
      <c r="N35" s="46" t="s">
        <v>129</v>
      </c>
      <c r="O35" s="46" t="s">
        <v>129</v>
      </c>
      <c r="P35" s="50" t="s">
        <v>129</v>
      </c>
      <c r="Q35" s="48" t="s">
        <v>129</v>
      </c>
    </row>
    <row r="36" spans="1:17" ht="12" customHeight="1">
      <c r="A36" s="86"/>
      <c r="B36" s="47" t="s">
        <v>150</v>
      </c>
      <c r="C36" s="47" t="s">
        <v>129</v>
      </c>
      <c r="D36" s="50" t="s">
        <v>129</v>
      </c>
      <c r="E36" s="50" t="s">
        <v>129</v>
      </c>
      <c r="F36" s="50" t="s">
        <v>129</v>
      </c>
      <c r="G36" s="50" t="s">
        <v>129</v>
      </c>
      <c r="H36" s="46">
        <v>109920</v>
      </c>
      <c r="I36" s="46">
        <v>109920</v>
      </c>
      <c r="J36" s="46" t="s">
        <v>129</v>
      </c>
      <c r="K36" s="46" t="s">
        <v>129</v>
      </c>
      <c r="L36" s="46" t="s">
        <v>129</v>
      </c>
      <c r="M36" s="46" t="s">
        <v>129</v>
      </c>
      <c r="N36" s="46" t="s">
        <v>129</v>
      </c>
      <c r="O36" s="46" t="s">
        <v>129</v>
      </c>
      <c r="P36" s="50" t="s">
        <v>129</v>
      </c>
      <c r="Q36" s="48" t="s">
        <v>129</v>
      </c>
    </row>
    <row r="37" spans="1:17" ht="12" customHeight="1">
      <c r="A37" s="86"/>
      <c r="B37" s="47" t="s">
        <v>116</v>
      </c>
      <c r="C37" s="47" t="s">
        <v>129</v>
      </c>
      <c r="D37" s="50" t="s">
        <v>129</v>
      </c>
      <c r="E37" s="50" t="s">
        <v>129</v>
      </c>
      <c r="F37" s="50" t="s">
        <v>129</v>
      </c>
      <c r="G37" s="50" t="s">
        <v>129</v>
      </c>
      <c r="H37" s="46">
        <v>88450</v>
      </c>
      <c r="I37" s="46">
        <v>13268</v>
      </c>
      <c r="J37" s="46" t="s">
        <v>129</v>
      </c>
      <c r="K37" s="46" t="s">
        <v>129</v>
      </c>
      <c r="L37" s="46" t="s">
        <v>129</v>
      </c>
      <c r="M37" s="46">
        <v>75182</v>
      </c>
      <c r="N37" s="46" t="s">
        <v>129</v>
      </c>
      <c r="O37" s="46" t="s">
        <v>129</v>
      </c>
      <c r="P37" s="50" t="s">
        <v>129</v>
      </c>
      <c r="Q37" s="48" t="s">
        <v>129</v>
      </c>
    </row>
    <row r="38" spans="1:17" ht="12" customHeight="1">
      <c r="A38" s="86"/>
      <c r="B38" s="47" t="s">
        <v>143</v>
      </c>
      <c r="C38" s="47" t="s">
        <v>129</v>
      </c>
      <c r="D38" s="50" t="s">
        <v>129</v>
      </c>
      <c r="E38" s="50" t="s">
        <v>129</v>
      </c>
      <c r="F38" s="50" t="s">
        <v>129</v>
      </c>
      <c r="G38" s="50" t="s">
        <v>129</v>
      </c>
      <c r="H38" s="46">
        <v>991128</v>
      </c>
      <c r="I38" s="46">
        <v>148669</v>
      </c>
      <c r="J38" s="46" t="s">
        <v>129</v>
      </c>
      <c r="K38" s="46" t="s">
        <v>129</v>
      </c>
      <c r="L38" s="46" t="s">
        <v>129</v>
      </c>
      <c r="M38" s="46">
        <v>842459</v>
      </c>
      <c r="N38" s="46" t="s">
        <v>129</v>
      </c>
      <c r="O38" s="46" t="s">
        <v>129</v>
      </c>
      <c r="P38" s="50" t="s">
        <v>129</v>
      </c>
      <c r="Q38" s="48" t="s">
        <v>129</v>
      </c>
    </row>
    <row r="39" spans="1:17" ht="12" customHeight="1">
      <c r="A39" s="86"/>
      <c r="B39" s="47" t="s">
        <v>144</v>
      </c>
      <c r="C39" s="47" t="s">
        <v>129</v>
      </c>
      <c r="D39" s="50" t="s">
        <v>129</v>
      </c>
      <c r="E39" s="50" t="s">
        <v>129</v>
      </c>
      <c r="F39" s="50" t="s">
        <v>129</v>
      </c>
      <c r="G39" s="50" t="s">
        <v>129</v>
      </c>
      <c r="H39" s="46">
        <v>5243660</v>
      </c>
      <c r="I39" s="46">
        <v>693117</v>
      </c>
      <c r="J39" s="46" t="s">
        <v>129</v>
      </c>
      <c r="K39" s="46" t="s">
        <v>129</v>
      </c>
      <c r="L39" s="46" t="s">
        <v>129</v>
      </c>
      <c r="M39" s="46">
        <v>4550543</v>
      </c>
      <c r="N39" s="46" t="s">
        <v>129</v>
      </c>
      <c r="O39" s="46" t="s">
        <v>129</v>
      </c>
      <c r="P39" s="50" t="s">
        <v>129</v>
      </c>
      <c r="Q39" s="48" t="s">
        <v>129</v>
      </c>
    </row>
    <row r="40" spans="1:17" ht="12" customHeight="1">
      <c r="A40" s="54" t="s">
        <v>151</v>
      </c>
      <c r="B40" s="47" t="s">
        <v>146</v>
      </c>
      <c r="C40" s="114" t="s">
        <v>129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ht="12" customHeight="1">
      <c r="A41" s="85" t="s">
        <v>152</v>
      </c>
      <c r="B41" s="85"/>
      <c r="C41" s="85" t="s">
        <v>128</v>
      </c>
      <c r="D41" s="85"/>
      <c r="E41" s="45" t="s">
        <v>129</v>
      </c>
      <c r="F41" s="46" t="s">
        <v>129</v>
      </c>
      <c r="G41" s="46" t="s">
        <v>129</v>
      </c>
      <c r="H41" s="46" t="s">
        <v>129</v>
      </c>
      <c r="I41" s="46" t="s">
        <v>129</v>
      </c>
      <c r="J41" s="46" t="s">
        <v>129</v>
      </c>
      <c r="K41" s="46" t="s">
        <v>129</v>
      </c>
      <c r="L41" s="46" t="s">
        <v>129</v>
      </c>
      <c r="M41" s="46" t="s">
        <v>129</v>
      </c>
      <c r="N41" s="46" t="s">
        <v>129</v>
      </c>
      <c r="O41" s="46" t="s">
        <v>129</v>
      </c>
      <c r="P41" s="50" t="s">
        <v>129</v>
      </c>
      <c r="Q41" s="48" t="s">
        <v>129</v>
      </c>
    </row>
  </sheetData>
  <mergeCells count="31">
    <mergeCell ref="C40:Q40"/>
    <mergeCell ref="A41:B41"/>
    <mergeCell ref="C41:D41"/>
    <mergeCell ref="C29:Q29"/>
    <mergeCell ref="C30:D30"/>
    <mergeCell ref="A31:A39"/>
    <mergeCell ref="C31:Q34"/>
    <mergeCell ref="C10:D10"/>
    <mergeCell ref="A11:A19"/>
    <mergeCell ref="C11:Q14"/>
    <mergeCell ref="A20:A28"/>
    <mergeCell ref="C20:Q23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27569444444444446" right="0.19652777777777777" top="0.19652777777777777" bottom="0.19652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2009-11-12T08:43:36Z</cp:lastPrinted>
  <dcterms:modified xsi:type="dcterms:W3CDTF">2009-11-12T09:14:30Z</dcterms:modified>
  <cp:category/>
  <cp:version/>
  <cp:contentType/>
  <cp:contentStatus/>
</cp:coreProperties>
</file>