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95" activeTab="0"/>
  </bookViews>
  <sheets>
    <sheet name="inw" sheetId="1" r:id="rId1"/>
  </sheets>
  <definedNames/>
  <calcPr fullCalcOnLoad="1"/>
</workbook>
</file>

<file path=xl/sharedStrings.xml><?xml version="1.0" encoding="utf-8"?>
<sst xmlns="http://schemas.openxmlformats.org/spreadsheetml/2006/main" count="95" uniqueCount="69">
  <si>
    <t>4.</t>
  </si>
  <si>
    <t>Dział</t>
  </si>
  <si>
    <t>1.</t>
  </si>
  <si>
    <t>2.</t>
  </si>
  <si>
    <t>3.</t>
  </si>
  <si>
    <t>6.</t>
  </si>
  <si>
    <t>7.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</si>
  <si>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</si>
  <si>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</si>
  <si>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</si>
  <si>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</si>
  <si>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</si>
  <si>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</si>
  <si>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</si>
  <si>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</si>
  <si>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</si>
  <si>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</si>
  <si>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</si>
  <si>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</si>
  <si>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</si>
  <si>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</si>
  <si>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</si>
  <si>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</si>
  <si>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</si>
  <si>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z tego źródła finansowania</t>
  </si>
  <si>
    <t>010</t>
  </si>
  <si>
    <t>01010</t>
  </si>
  <si>
    <t>600</t>
  </si>
  <si>
    <t>60053</t>
  </si>
  <si>
    <t>6050</t>
  </si>
  <si>
    <t>60016</t>
  </si>
  <si>
    <t>A.      
B. 
C.
…</t>
  </si>
  <si>
    <t>Urząd Gminy          w Osiecku</t>
  </si>
  <si>
    <t>środki pochodzące
z innych  źródeł</t>
  </si>
  <si>
    <t>Zadania inwestycyjne w 2008 r.</t>
  </si>
  <si>
    <r>
      <t xml:space="preserve">rok budżetowy 2008 </t>
    </r>
    <r>
      <rPr>
        <b/>
        <sz val="10"/>
        <rFont val="Arial CE"/>
        <family val="0"/>
      </rPr>
      <t>(9+10+11+12)</t>
    </r>
  </si>
  <si>
    <t>Wydatki poniesione do 2008r.</t>
  </si>
  <si>
    <t>Budowa sieci wodociągowej w Osiecku</t>
  </si>
  <si>
    <t>Budowa sieci wodociągowej w Augustówce</t>
  </si>
  <si>
    <t>Budowa oczyszczalni ścieków i sieci kanalizacyjnej w Osiecku</t>
  </si>
  <si>
    <t>6058   6059</t>
  </si>
  <si>
    <t>Budowa przydomowych biologicznych oczyszczalini ścieków</t>
  </si>
  <si>
    <t xml:space="preserve">Razem dział 010 </t>
  </si>
  <si>
    <t xml:space="preserve">Budowa drogi Kościeliska Stare - Kościeliska Nowe </t>
  </si>
  <si>
    <t>Rozdział 60016</t>
  </si>
  <si>
    <t>Rozbudowa infrastruktury szerokopasmowego dostepu do Internetu</t>
  </si>
  <si>
    <t>A.      
B. 297 861
C.
…</t>
  </si>
  <si>
    <t>Razem dział 600</t>
  </si>
  <si>
    <t>750</t>
  </si>
  <si>
    <t>75023</t>
  </si>
  <si>
    <t>Zakup sprzętu komputerowego</t>
  </si>
  <si>
    <t>6060</t>
  </si>
  <si>
    <t>Razem dział 750</t>
  </si>
  <si>
    <t>Rozdział  60053</t>
  </si>
  <si>
    <t>5.</t>
  </si>
  <si>
    <t>A.      
B. 100 000
C.
…</t>
  </si>
  <si>
    <t>A.      
B. 397861
C.
…</t>
  </si>
  <si>
    <t>754</t>
  </si>
  <si>
    <t>75412</t>
  </si>
  <si>
    <t>8.</t>
  </si>
  <si>
    <t>Zakup motopomnpy                        dla OSP Górki</t>
  </si>
  <si>
    <t>Razem dział 754</t>
  </si>
  <si>
    <r>
      <t xml:space="preserve">A.      
B. </t>
    </r>
    <r>
      <rPr>
        <sz val="10"/>
        <rFont val="Times New Roman"/>
        <family val="1"/>
      </rPr>
      <t>20 000</t>
    </r>
    <r>
      <rPr>
        <b/>
        <sz val="10"/>
        <rFont val="Times New Roman"/>
        <family val="1"/>
      </rPr>
      <t xml:space="preserve">
C.
…</t>
    </r>
  </si>
  <si>
    <t>A.      
B. 20 000
C.
…</t>
  </si>
  <si>
    <t>A.      
B. 50 000
C.
…</t>
  </si>
  <si>
    <t>A.      
B.  50 000
C.
…</t>
  </si>
  <si>
    <t>A.         
B. 467 861
C.
…</t>
  </si>
  <si>
    <t>Przewodniczący Rady</t>
  </si>
  <si>
    <t>Danuta Anna Płatek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</si>
</sst>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9" fontId="8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 shrinkToFit="1"/>
    </xf>
    <xf numFmtId="0" fontId="9" fillId="0" borderId="2" xfId="0" applyFont="1" applyBorder="1" applyAlignment="1">
      <alignment vertical="center" wrapText="1" shrinkToFit="1"/>
    </xf>
    <xf numFmtId="0" fontId="0" fillId="0" borderId="2" xfId="0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 shrinkToFit="1"/>
    </xf>
    <xf numFmtId="0" fontId="8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E25">
      <selection activeCell="K34" sqref="K34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625" style="1" customWidth="1"/>
    <col min="4" max="4" width="5.375" style="1" customWidth="1"/>
    <col min="5" max="5" width="22.00390625" style="1" customWidth="1"/>
    <col min="6" max="7" width="12.00390625" style="1" customWidth="1"/>
    <col min="8" max="8" width="12.75390625" style="1" customWidth="1"/>
    <col min="9" max="10" width="10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 t="s">
        <v>8</v>
      </c>
    </row>
    <row r="3" spans="1:13" s="6" customFormat="1" ht="19.5" customHeight="1">
      <c r="A3" s="62" t="s">
        <v>10</v>
      </c>
      <c r="B3" s="62" t="s">
        <v>1</v>
      </c>
      <c r="C3" s="62" t="s">
        <v>7</v>
      </c>
      <c r="D3" s="62" t="s">
        <v>19</v>
      </c>
      <c r="E3" s="47" t="s">
        <v>23</v>
      </c>
      <c r="F3" s="47" t="s">
        <v>18</v>
      </c>
      <c r="G3" s="48" t="s">
        <v>36</v>
      </c>
      <c r="H3" s="47" t="s">
        <v>14</v>
      </c>
      <c r="I3" s="47"/>
      <c r="J3" s="47"/>
      <c r="K3" s="47"/>
      <c r="L3" s="47"/>
      <c r="M3" s="47" t="s">
        <v>20</v>
      </c>
    </row>
    <row r="4" spans="1:13" s="6" customFormat="1" ht="19.5" customHeight="1">
      <c r="A4" s="62"/>
      <c r="B4" s="62"/>
      <c r="C4" s="62"/>
      <c r="D4" s="62"/>
      <c r="E4" s="47"/>
      <c r="F4" s="47"/>
      <c r="G4" s="49"/>
      <c r="H4" s="47" t="s">
        <v>35</v>
      </c>
      <c r="I4" s="47" t="s">
        <v>24</v>
      </c>
      <c r="J4" s="47"/>
      <c r="K4" s="47"/>
      <c r="L4" s="47"/>
      <c r="M4" s="47"/>
    </row>
    <row r="5" spans="1:13" s="6" customFormat="1" ht="29.25" customHeight="1">
      <c r="A5" s="62"/>
      <c r="B5" s="62"/>
      <c r="C5" s="62"/>
      <c r="D5" s="62"/>
      <c r="E5" s="47"/>
      <c r="F5" s="47"/>
      <c r="G5" s="49"/>
      <c r="H5" s="47"/>
      <c r="I5" s="47" t="s">
        <v>21</v>
      </c>
      <c r="J5" s="47" t="s">
        <v>15</v>
      </c>
      <c r="K5" s="47" t="s">
        <v>33</v>
      </c>
      <c r="L5" s="47" t="s">
        <v>16</v>
      </c>
      <c r="M5" s="47"/>
    </row>
    <row r="6" spans="1:13" s="6" customFormat="1" ht="19.5" customHeight="1">
      <c r="A6" s="62"/>
      <c r="B6" s="62"/>
      <c r="C6" s="62"/>
      <c r="D6" s="62"/>
      <c r="E6" s="47"/>
      <c r="F6" s="47"/>
      <c r="G6" s="49"/>
      <c r="H6" s="47"/>
      <c r="I6" s="47"/>
      <c r="J6" s="47"/>
      <c r="K6" s="47"/>
      <c r="L6" s="47"/>
      <c r="M6" s="47"/>
    </row>
    <row r="7" spans="1:13" s="6" customFormat="1" ht="19.5" customHeight="1">
      <c r="A7" s="62"/>
      <c r="B7" s="62"/>
      <c r="C7" s="62"/>
      <c r="D7" s="62"/>
      <c r="E7" s="47"/>
      <c r="F7" s="47"/>
      <c r="G7" s="50"/>
      <c r="H7" s="47"/>
      <c r="I7" s="47"/>
      <c r="J7" s="47"/>
      <c r="K7" s="47"/>
      <c r="L7" s="47"/>
      <c r="M7" s="47"/>
    </row>
    <row r="8" spans="1:13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</row>
    <row r="9" spans="1:13" ht="40.5" customHeight="1">
      <c r="A9" s="29" t="s">
        <v>2</v>
      </c>
      <c r="B9" s="20" t="s">
        <v>25</v>
      </c>
      <c r="C9" s="20" t="s">
        <v>26</v>
      </c>
      <c r="D9" s="20" t="s">
        <v>29</v>
      </c>
      <c r="E9" s="21" t="s">
        <v>37</v>
      </c>
      <c r="F9" s="10">
        <f>300000-150000-11355</f>
        <v>138645</v>
      </c>
      <c r="G9" s="10"/>
      <c r="H9" s="10">
        <f>300000-150000-11355</f>
        <v>138645</v>
      </c>
      <c r="I9" s="10">
        <f>100000-11355</f>
        <v>88645</v>
      </c>
      <c r="J9" s="9"/>
      <c r="K9" s="21" t="s">
        <v>64</v>
      </c>
      <c r="L9" s="5"/>
      <c r="M9" s="30" t="s">
        <v>32</v>
      </c>
    </row>
    <row r="10" spans="1:13" ht="40.5" customHeight="1">
      <c r="A10" s="29" t="s">
        <v>3</v>
      </c>
      <c r="B10" s="20" t="s">
        <v>25</v>
      </c>
      <c r="C10" s="20" t="s">
        <v>26</v>
      </c>
      <c r="D10" s="20" t="s">
        <v>29</v>
      </c>
      <c r="E10" s="21" t="s">
        <v>38</v>
      </c>
      <c r="F10" s="10">
        <f>30000+11355</f>
        <v>41355</v>
      </c>
      <c r="G10" s="10"/>
      <c r="H10" s="10">
        <f>30000+11355</f>
        <v>41355</v>
      </c>
      <c r="I10" s="10">
        <f>30000+11355</f>
        <v>41355</v>
      </c>
      <c r="J10" s="9"/>
      <c r="K10" s="21" t="s">
        <v>22</v>
      </c>
      <c r="L10" s="5"/>
      <c r="M10" s="30" t="s">
        <v>32</v>
      </c>
    </row>
    <row r="11" spans="1:13" ht="51">
      <c r="A11" s="29" t="s">
        <v>4</v>
      </c>
      <c r="B11" s="20" t="s">
        <v>25</v>
      </c>
      <c r="C11" s="20" t="s">
        <v>26</v>
      </c>
      <c r="D11" s="34" t="s">
        <v>40</v>
      </c>
      <c r="E11" s="21" t="s">
        <v>39</v>
      </c>
      <c r="F11" s="10">
        <f>130000+111899+5563050+5563050</f>
        <v>11367999</v>
      </c>
      <c r="G11" s="10">
        <v>111899</v>
      </c>
      <c r="H11" s="10">
        <f>4290100-500000-3660100</f>
        <v>130000</v>
      </c>
      <c r="I11" s="10">
        <v>130000</v>
      </c>
      <c r="J11" s="10"/>
      <c r="K11" s="21" t="s">
        <v>31</v>
      </c>
      <c r="L11" s="35"/>
      <c r="M11" s="33" t="s">
        <v>32</v>
      </c>
    </row>
    <row r="12" spans="1:13" ht="51">
      <c r="A12" s="29" t="s">
        <v>0</v>
      </c>
      <c r="B12" s="20" t="s">
        <v>25</v>
      </c>
      <c r="C12" s="20" t="s">
        <v>26</v>
      </c>
      <c r="D12" s="20" t="s">
        <v>29</v>
      </c>
      <c r="E12" s="21" t="s">
        <v>41</v>
      </c>
      <c r="F12" s="10">
        <v>467417</v>
      </c>
      <c r="G12" s="10">
        <v>157417</v>
      </c>
      <c r="H12" s="10">
        <v>25900</v>
      </c>
      <c r="I12" s="10">
        <v>25900</v>
      </c>
      <c r="J12" s="9"/>
      <c r="K12" s="21" t="s">
        <v>31</v>
      </c>
      <c r="L12" s="5"/>
      <c r="M12" s="30" t="s">
        <v>32</v>
      </c>
    </row>
    <row r="13" spans="1:13" ht="36" customHeight="1">
      <c r="A13" s="29"/>
      <c r="B13" s="57" t="s">
        <v>42</v>
      </c>
      <c r="C13" s="58"/>
      <c r="D13" s="59"/>
      <c r="E13" s="21"/>
      <c r="F13" s="12">
        <f>SUM(F9:F12)</f>
        <v>12015416</v>
      </c>
      <c r="G13" s="12">
        <f>SUM(G9:G12)</f>
        <v>269316</v>
      </c>
      <c r="H13" s="12">
        <f>SUM(H9:H12)</f>
        <v>335900</v>
      </c>
      <c r="I13" s="12">
        <f>SUM(I9:I12)</f>
        <v>285900</v>
      </c>
      <c r="J13" s="12">
        <f>SUM(J9:J12)</f>
        <v>0</v>
      </c>
      <c r="K13" s="15" t="s">
        <v>65</v>
      </c>
      <c r="L13" s="25">
        <f>SUM(L11:L12)</f>
        <v>0</v>
      </c>
      <c r="M13" s="30"/>
    </row>
    <row r="14" spans="1:13" ht="50.25" customHeight="1" hidden="1">
      <c r="A14" s="29"/>
      <c r="B14" s="20"/>
      <c r="C14" s="20"/>
      <c r="D14" s="20"/>
      <c r="E14" s="31"/>
      <c r="F14" s="10"/>
      <c r="G14" s="10"/>
      <c r="H14" s="10"/>
      <c r="I14" s="10"/>
      <c r="J14" s="9"/>
      <c r="K14" s="21"/>
      <c r="L14" s="5"/>
      <c r="M14" s="24"/>
    </row>
    <row r="15" spans="1:13" ht="50.25" customHeight="1">
      <c r="A15" s="29" t="s">
        <v>54</v>
      </c>
      <c r="B15" s="20" t="s">
        <v>27</v>
      </c>
      <c r="C15" s="20" t="s">
        <v>30</v>
      </c>
      <c r="D15" s="20" t="s">
        <v>29</v>
      </c>
      <c r="E15" s="31" t="s">
        <v>43</v>
      </c>
      <c r="F15" s="10">
        <v>511000</v>
      </c>
      <c r="G15" s="10"/>
      <c r="H15" s="10">
        <v>511000</v>
      </c>
      <c r="I15" s="10">
        <v>411000</v>
      </c>
      <c r="J15" s="9"/>
      <c r="K15" s="21" t="s">
        <v>55</v>
      </c>
      <c r="L15" s="5"/>
      <c r="M15" s="30" t="s">
        <v>32</v>
      </c>
    </row>
    <row r="16" spans="1:13" ht="49.5" customHeight="1">
      <c r="A16" s="18"/>
      <c r="B16" s="51" t="s">
        <v>44</v>
      </c>
      <c r="C16" s="52"/>
      <c r="D16" s="53"/>
      <c r="E16" s="31"/>
      <c r="F16" s="12">
        <v>511000</v>
      </c>
      <c r="G16" s="12">
        <f>SUM(G15)</f>
        <v>0</v>
      </c>
      <c r="H16" s="12">
        <v>511000</v>
      </c>
      <c r="I16" s="12">
        <v>411000</v>
      </c>
      <c r="J16" s="11">
        <f>SUM(J15)</f>
        <v>0</v>
      </c>
      <c r="K16" s="15" t="s">
        <v>55</v>
      </c>
      <c r="L16" s="11">
        <f>SUM(L15)</f>
        <v>0</v>
      </c>
      <c r="M16" s="28"/>
    </row>
    <row r="17" spans="1:13" ht="46.5" customHeight="1">
      <c r="A17" s="18" t="s">
        <v>5</v>
      </c>
      <c r="B17" s="20" t="s">
        <v>27</v>
      </c>
      <c r="C17" s="20" t="s">
        <v>28</v>
      </c>
      <c r="D17" s="20" t="s">
        <v>29</v>
      </c>
      <c r="E17" s="31" t="s">
        <v>45</v>
      </c>
      <c r="F17" s="10">
        <v>1975747</v>
      </c>
      <c r="G17" s="10">
        <v>1660312</v>
      </c>
      <c r="H17" s="10">
        <v>315435</v>
      </c>
      <c r="I17" s="10">
        <v>17574</v>
      </c>
      <c r="J17" s="9"/>
      <c r="K17" s="21" t="s">
        <v>46</v>
      </c>
      <c r="L17" s="9"/>
      <c r="M17" s="30" t="s">
        <v>32</v>
      </c>
    </row>
    <row r="18" spans="1:13" ht="37.5" customHeight="1">
      <c r="A18" s="18"/>
      <c r="B18" s="37" t="s">
        <v>53</v>
      </c>
      <c r="C18" s="38"/>
      <c r="D18" s="39"/>
      <c r="E18" s="31"/>
      <c r="F18" s="12">
        <v>1975747</v>
      </c>
      <c r="G18" s="12">
        <v>1660312</v>
      </c>
      <c r="H18" s="12">
        <v>315435</v>
      </c>
      <c r="I18" s="12">
        <v>17574</v>
      </c>
      <c r="J18" s="11">
        <f>SUM(J17)</f>
        <v>0</v>
      </c>
      <c r="K18" s="15" t="s">
        <v>46</v>
      </c>
      <c r="L18" s="9">
        <f>SUM(L17)</f>
        <v>0</v>
      </c>
      <c r="M18" s="30"/>
    </row>
    <row r="19" spans="1:13" ht="51">
      <c r="A19" s="18"/>
      <c r="B19" s="51" t="s">
        <v>47</v>
      </c>
      <c r="C19" s="52"/>
      <c r="D19" s="53"/>
      <c r="E19" s="32"/>
      <c r="F19" s="17">
        <f>SUM(F16,F18)</f>
        <v>2486747</v>
      </c>
      <c r="G19" s="12">
        <f>SUM(G17)</f>
        <v>1660312</v>
      </c>
      <c r="H19" s="12">
        <f>SUM(H16,H18)</f>
        <v>826435</v>
      </c>
      <c r="I19" s="12">
        <f>SUM(I16,I18)</f>
        <v>428574</v>
      </c>
      <c r="J19" s="11"/>
      <c r="K19" s="15" t="s">
        <v>56</v>
      </c>
      <c r="L19" s="11">
        <f>SUM(L16,L18)</f>
        <v>0</v>
      </c>
      <c r="M19" s="30"/>
    </row>
    <row r="20" spans="1:13" ht="51">
      <c r="A20" s="18" t="s">
        <v>6</v>
      </c>
      <c r="B20" s="14" t="s">
        <v>48</v>
      </c>
      <c r="C20" s="20" t="s">
        <v>49</v>
      </c>
      <c r="D20" s="36" t="s">
        <v>51</v>
      </c>
      <c r="E20" s="31" t="s">
        <v>50</v>
      </c>
      <c r="F20" s="10">
        <f>15000-7000</f>
        <v>8000</v>
      </c>
      <c r="G20" s="16"/>
      <c r="H20" s="10">
        <f>15000-7000</f>
        <v>8000</v>
      </c>
      <c r="I20" s="10">
        <f>15000-7000</f>
        <v>8000</v>
      </c>
      <c r="J20" s="9"/>
      <c r="K20" s="21" t="s">
        <v>31</v>
      </c>
      <c r="L20" s="9"/>
      <c r="M20" s="30" t="s">
        <v>32</v>
      </c>
    </row>
    <row r="21" spans="1:13" ht="12.75" hidden="1">
      <c r="A21" s="18"/>
      <c r="B21" s="14"/>
      <c r="C21" s="19"/>
      <c r="D21" s="36"/>
      <c r="E21" s="31"/>
      <c r="F21" s="10"/>
      <c r="G21" s="16"/>
      <c r="H21" s="10"/>
      <c r="I21" s="10"/>
      <c r="J21" s="9"/>
      <c r="K21" s="15"/>
      <c r="L21" s="9"/>
      <c r="M21" s="28"/>
    </row>
    <row r="22" spans="1:13" ht="51">
      <c r="A22" s="18"/>
      <c r="B22" s="51" t="s">
        <v>52</v>
      </c>
      <c r="C22" s="52"/>
      <c r="D22" s="53"/>
      <c r="E22" s="31"/>
      <c r="F22" s="12">
        <f>SUM(F20:F21)</f>
        <v>8000</v>
      </c>
      <c r="G22" s="26">
        <f>SUM(G20)</f>
        <v>0</v>
      </c>
      <c r="H22" s="12">
        <f>SUM(H20:H21)</f>
        <v>8000</v>
      </c>
      <c r="I22" s="12">
        <f>SUM(I20:I21)</f>
        <v>8000</v>
      </c>
      <c r="J22" s="11">
        <f>SUM(J20)</f>
        <v>0</v>
      </c>
      <c r="K22" s="15" t="s">
        <v>22</v>
      </c>
      <c r="L22" s="11">
        <f>SUM(L20)</f>
        <v>0</v>
      </c>
      <c r="M22" s="30"/>
    </row>
    <row r="23" spans="1:13" ht="51" hidden="1">
      <c r="A23" s="18"/>
      <c r="B23" s="27"/>
      <c r="C23" s="27"/>
      <c r="D23" s="27"/>
      <c r="E23" s="32"/>
      <c r="F23" s="41"/>
      <c r="G23" s="41"/>
      <c r="H23" s="41"/>
      <c r="I23" s="41"/>
      <c r="J23" s="22"/>
      <c r="K23" s="13" t="s">
        <v>22</v>
      </c>
      <c r="L23" s="22"/>
      <c r="M23" s="42" t="s">
        <v>32</v>
      </c>
    </row>
    <row r="24" spans="1:13" ht="55.5" customHeight="1">
      <c r="A24" s="18" t="s">
        <v>59</v>
      </c>
      <c r="B24" s="20" t="s">
        <v>57</v>
      </c>
      <c r="C24" s="20" t="s">
        <v>58</v>
      </c>
      <c r="D24" s="20" t="s">
        <v>51</v>
      </c>
      <c r="E24" s="31" t="s">
        <v>60</v>
      </c>
      <c r="F24" s="10">
        <v>25200</v>
      </c>
      <c r="G24" s="10"/>
      <c r="H24" s="10">
        <v>25200</v>
      </c>
      <c r="I24" s="10">
        <v>5200</v>
      </c>
      <c r="J24" s="9"/>
      <c r="K24" s="15" t="s">
        <v>62</v>
      </c>
      <c r="L24" s="9"/>
      <c r="M24" s="30" t="s">
        <v>32</v>
      </c>
    </row>
    <row r="25" spans="1:13" ht="46.5" customHeight="1">
      <c r="A25" s="40"/>
      <c r="B25" s="54" t="s">
        <v>61</v>
      </c>
      <c r="C25" s="55"/>
      <c r="D25" s="56"/>
      <c r="E25" s="43"/>
      <c r="F25" s="26">
        <f>SUM(F24)</f>
        <v>25200</v>
      </c>
      <c r="G25" s="26">
        <f>SUM(G24)</f>
        <v>0</v>
      </c>
      <c r="H25" s="26">
        <f>SUM(H24)</f>
        <v>25200</v>
      </c>
      <c r="I25" s="26">
        <f>SUM(I24)</f>
        <v>5200</v>
      </c>
      <c r="J25" s="46">
        <f>SUM(J24)</f>
        <v>0</v>
      </c>
      <c r="K25" s="15" t="s">
        <v>63</v>
      </c>
      <c r="L25" s="44">
        <f>SUM(L24)</f>
        <v>0</v>
      </c>
      <c r="M25" s="45"/>
    </row>
    <row r="26" spans="1:13" ht="37.5" customHeight="1">
      <c r="A26" s="60" t="s">
        <v>17</v>
      </c>
      <c r="B26" s="60"/>
      <c r="C26" s="60"/>
      <c r="D26" s="60"/>
      <c r="E26" s="60"/>
      <c r="F26" s="25">
        <f>SUM(F13,F19,F22,F25)</f>
        <v>14535363</v>
      </c>
      <c r="G26" s="25">
        <f>SUM(G13,G19,G22,G25)</f>
        <v>1929628</v>
      </c>
      <c r="H26" s="23">
        <f>SUM(H13,H19,H22,H25)</f>
        <v>1195535</v>
      </c>
      <c r="I26" s="25">
        <f>SUM(I13,I19,I22,I25)</f>
        <v>727674</v>
      </c>
      <c r="J26" s="25">
        <f>SUM(J13,J19,J22,J25,)</f>
        <v>0</v>
      </c>
      <c r="K26" s="15" t="s">
        <v>66</v>
      </c>
      <c r="L26" s="25">
        <f>SUM(L13,L19,L22,L25,)</f>
        <v>0</v>
      </c>
      <c r="M26" s="7" t="s">
        <v>9</v>
      </c>
    </row>
    <row r="29" ht="12.75">
      <c r="A29" s="1" t="s">
        <v>11</v>
      </c>
    </row>
    <row r="30" ht="12.75">
      <c r="A30" s="1" t="s">
        <v>12</v>
      </c>
    </row>
    <row r="31" ht="12.75">
      <c r="A31" s="1" t="s">
        <v>13</v>
      </c>
    </row>
    <row r="32" ht="12.75">
      <c r="K32" s="1" t="s">
        <v>67</v>
      </c>
    </row>
    <row r="33" spans="1:11" ht="12.75">
      <c r="A33" s="8"/>
      <c r="K33" s="1" t="s">
        <v>68</v>
      </c>
    </row>
  </sheetData>
  <mergeCells count="22">
    <mergeCell ref="A26:E26"/>
    <mergeCell ref="A1:M1"/>
    <mergeCell ref="A3:A7"/>
    <mergeCell ref="B3:B7"/>
    <mergeCell ref="C3:C7"/>
    <mergeCell ref="E3:E7"/>
    <mergeCell ref="H3:L3"/>
    <mergeCell ref="M3:M7"/>
    <mergeCell ref="D3:D7"/>
    <mergeCell ref="F3:F7"/>
    <mergeCell ref="G3:G7"/>
    <mergeCell ref="B22:D22"/>
    <mergeCell ref="B25:D25"/>
    <mergeCell ref="B13:D13"/>
    <mergeCell ref="B16:D16"/>
    <mergeCell ref="B19:D19"/>
    <mergeCell ref="H4:H7"/>
    <mergeCell ref="I4:L4"/>
    <mergeCell ref="I5:I7"/>
    <mergeCell ref="J5:J7"/>
    <mergeCell ref="K5:K7"/>
    <mergeCell ref="L5:L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2
do uchwały nr XVII/102/08 
Rady Gminy Osieck 
z dnia 30 września 2008r.</oddHead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2008-10-01T13:24:18Z</cp:lastPrinted>
  <dcterms:created xsi:type="dcterms:W3CDTF">1998-12-09T13:02:10Z</dcterms:created>
  <dcterms:modified xsi:type="dcterms:W3CDTF">2008-10-02T08:07:45Z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