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65" windowHeight="8775" activeTab="0"/>
  </bookViews>
  <sheets>
    <sheet name="dot.zl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<sst xmlns="http://schemas.openxmlformats.org/spreadsheetml/2006/main" count="25" uniqueCount="21">
  <si>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Dział</t>
  </si>
  <si>
    <t>Rozdział</t>
  </si>
  <si>
    <t>§</t>
  </si>
  <si>
    <t>Wydatki</t>
  </si>
  <si>
    <t>Dotacje
ogółem</t>
  </si>
  <si>
    <t>Ogółem</t>
  </si>
  <si>
    <t>Źródło dochodów</t>
  </si>
  <si>
    <t>§*</t>
  </si>
  <si>
    <t>Urząd Wojewódzki</t>
  </si>
  <si>
    <t>kwota w zł</t>
  </si>
  <si>
    <t>ADMINISTRACJA PUBLICZNA</t>
  </si>
  <si>
    <t>Dochody budżetu państwa związane z realizacją zadań zleconych jednostkom samorzadu terytorialnego</t>
  </si>
  <si>
    <t>OGÓŁEM</t>
  </si>
  <si>
    <t>Dotacje</t>
  </si>
  <si>
    <t>Zmiana do planu</t>
  </si>
  <si>
    <t xml:space="preserve">Wydatki
ogółem
</t>
  </si>
  <si>
    <t>Plan po zmianach</t>
  </si>
  <si>
    <t>Dochody i wydatki związane z realizacją zadań z zakresu administracji rządowej i innych zadań zleconych odrębnymi ustawami w 2009 r.</t>
  </si>
  <si>
    <t>Plan dochodów z zakresu administracji rządowej zleconych ustawami gminie Osieck na 2009r.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</si>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</sst>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2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/>
    </xf>
    <xf numFmtId="168" fontId="9" fillId="0" borderId="13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8" fontId="9" fillId="0" borderId="5" xfId="0" applyNumberFormat="1" applyFont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8" fontId="10" fillId="0" borderId="14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68" fontId="10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8" fontId="10" fillId="0" borderId="13" xfId="0" applyNumberFormat="1" applyFont="1" applyBorder="1" applyAlignment="1">
      <alignment vertical="center"/>
    </xf>
    <xf numFmtId="16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68" fontId="10" fillId="0" borderId="1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168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8" fontId="10" fillId="0" borderId="6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8" fontId="9" fillId="0" borderId="4" xfId="0" applyNumberFormat="1" applyFont="1" applyBorder="1" applyAlignment="1">
      <alignment vertical="center"/>
    </xf>
    <xf numFmtId="168" fontId="10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defaultGridColor="0" colorId="8" workbookViewId="0" topLeftCell="A52">
      <selection activeCell="J67" sqref="J6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</cols>
  <sheetData>
    <row r="1" spans="1:9" ht="48.7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</row>
    <row r="3" spans="1:9" s="2" customFormat="1" ht="20.25" customHeight="1">
      <c r="A3" s="95" t="s">
        <v>0</v>
      </c>
      <c r="B3" s="95" t="s">
        <v>1</v>
      </c>
      <c r="C3" s="95" t="s">
        <v>7</v>
      </c>
      <c r="D3" s="93" t="s">
        <v>4</v>
      </c>
      <c r="E3" s="93" t="s">
        <v>15</v>
      </c>
      <c r="F3" s="87" t="s">
        <v>14</v>
      </c>
      <c r="G3" s="88"/>
      <c r="H3" s="87" t="s">
        <v>16</v>
      </c>
      <c r="I3" s="88"/>
    </row>
    <row r="4" spans="1:9" s="2" customFormat="1" ht="65.25" customHeight="1">
      <c r="A4" s="96"/>
      <c r="B4" s="96"/>
      <c r="C4" s="96"/>
      <c r="D4" s="94"/>
      <c r="E4" s="94"/>
      <c r="F4" s="3" t="s">
        <v>13</v>
      </c>
      <c r="G4" s="3" t="s">
        <v>3</v>
      </c>
      <c r="H4" s="3" t="s">
        <v>13</v>
      </c>
      <c r="I4" s="3" t="s">
        <v>3</v>
      </c>
    </row>
    <row r="5" spans="1:9" ht="9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2.75" customHeight="1">
      <c r="A6" s="32">
        <v>750</v>
      </c>
      <c r="B6" s="30"/>
      <c r="C6" s="29"/>
      <c r="D6" s="33">
        <f aca="true" t="shared" si="0" ref="D6:I6">SUM(D7)</f>
        <v>53464</v>
      </c>
      <c r="E6" s="33">
        <f t="shared" si="0"/>
        <v>53464</v>
      </c>
      <c r="F6" s="33">
        <f t="shared" si="0"/>
        <v>0</v>
      </c>
      <c r="G6" s="33">
        <f t="shared" si="0"/>
        <v>0</v>
      </c>
      <c r="H6" s="33">
        <f t="shared" si="0"/>
        <v>53464</v>
      </c>
      <c r="I6" s="33">
        <f t="shared" si="0"/>
        <v>53464</v>
      </c>
    </row>
    <row r="7" spans="1:9" ht="12.75" customHeight="1">
      <c r="A7" s="34"/>
      <c r="B7" s="35">
        <v>75011</v>
      </c>
      <c r="C7" s="36"/>
      <c r="D7" s="37">
        <f>SUM(D8:D16)</f>
        <v>53464</v>
      </c>
      <c r="E7" s="37">
        <f>SUM(E8:E16)</f>
        <v>53464</v>
      </c>
      <c r="F7" s="37">
        <f>SUM(F8:F16)</f>
        <v>0</v>
      </c>
      <c r="G7" s="37">
        <f>SUM(G8:G16)</f>
        <v>0</v>
      </c>
      <c r="H7" s="37">
        <f>SUM(H8:H16)</f>
        <v>53464</v>
      </c>
      <c r="I7" s="38">
        <f>SUM(I9:I16)</f>
        <v>53464</v>
      </c>
    </row>
    <row r="8" spans="1:9" ht="12.75" customHeight="1">
      <c r="A8" s="39"/>
      <c r="B8" s="40"/>
      <c r="C8" s="41">
        <v>2010</v>
      </c>
      <c r="D8" s="42">
        <v>53464</v>
      </c>
      <c r="E8" s="43"/>
      <c r="F8" s="44"/>
      <c r="G8" s="43"/>
      <c r="H8" s="42">
        <f>SUM(D8,F8)</f>
        <v>53464</v>
      </c>
      <c r="I8" s="45"/>
    </row>
    <row r="9" spans="1:9" ht="12.75" customHeight="1">
      <c r="A9" s="46"/>
      <c r="B9" s="46"/>
      <c r="C9" s="47">
        <v>4010</v>
      </c>
      <c r="D9" s="48"/>
      <c r="E9" s="45">
        <v>36000</v>
      </c>
      <c r="F9" s="49"/>
      <c r="G9" s="45"/>
      <c r="H9" s="48"/>
      <c r="I9" s="45">
        <f aca="true" t="shared" si="1" ref="I9:I16">SUM(E9,G9)</f>
        <v>36000</v>
      </c>
    </row>
    <row r="10" spans="1:9" ht="12.75" customHeight="1">
      <c r="A10" s="46"/>
      <c r="B10" s="46"/>
      <c r="C10" s="47">
        <v>4040</v>
      </c>
      <c r="D10" s="48"/>
      <c r="E10" s="45">
        <v>3500</v>
      </c>
      <c r="F10" s="49"/>
      <c r="G10" s="45"/>
      <c r="H10" s="48"/>
      <c r="I10" s="45">
        <f t="shared" si="1"/>
        <v>3500</v>
      </c>
    </row>
    <row r="11" spans="1:9" ht="12.75" customHeight="1">
      <c r="A11" s="46"/>
      <c r="B11" s="46"/>
      <c r="C11" s="47">
        <v>4110</v>
      </c>
      <c r="D11" s="48"/>
      <c r="E11" s="45">
        <v>5965</v>
      </c>
      <c r="F11" s="49"/>
      <c r="G11" s="50"/>
      <c r="H11" s="49"/>
      <c r="I11" s="45">
        <f t="shared" si="1"/>
        <v>5965</v>
      </c>
    </row>
    <row r="12" spans="1:9" ht="12.75" customHeight="1">
      <c r="A12" s="46"/>
      <c r="B12" s="46"/>
      <c r="C12" s="47">
        <v>4120</v>
      </c>
      <c r="D12" s="48"/>
      <c r="E12" s="45">
        <v>968</v>
      </c>
      <c r="F12" s="49"/>
      <c r="G12" s="50"/>
      <c r="H12" s="49"/>
      <c r="I12" s="45">
        <f t="shared" si="1"/>
        <v>968</v>
      </c>
    </row>
    <row r="13" spans="1:9" ht="12.75" customHeight="1">
      <c r="A13" s="46"/>
      <c r="B13" s="46"/>
      <c r="C13" s="47">
        <v>4210</v>
      </c>
      <c r="D13" s="48"/>
      <c r="E13" s="45">
        <v>2431</v>
      </c>
      <c r="F13" s="49"/>
      <c r="G13" s="50"/>
      <c r="H13" s="48"/>
      <c r="I13" s="45">
        <f t="shared" si="1"/>
        <v>2431</v>
      </c>
    </row>
    <row r="14" spans="1:9" ht="12.75" customHeight="1">
      <c r="A14" s="46"/>
      <c r="B14" s="46"/>
      <c r="C14" s="47">
        <v>4300</v>
      </c>
      <c r="D14" s="48"/>
      <c r="E14" s="45">
        <v>2100</v>
      </c>
      <c r="F14" s="49"/>
      <c r="G14" s="50"/>
      <c r="H14" s="49"/>
      <c r="I14" s="45">
        <f t="shared" si="1"/>
        <v>2100</v>
      </c>
    </row>
    <row r="15" spans="1:9" ht="12.75" customHeight="1">
      <c r="A15" s="46"/>
      <c r="B15" s="46"/>
      <c r="C15" s="47">
        <v>4410</v>
      </c>
      <c r="D15" s="48"/>
      <c r="E15" s="45">
        <v>1500</v>
      </c>
      <c r="F15" s="49"/>
      <c r="G15" s="50"/>
      <c r="H15" s="45"/>
      <c r="I15" s="51">
        <f t="shared" si="1"/>
        <v>1500</v>
      </c>
    </row>
    <row r="16" spans="1:9" ht="12.75" customHeight="1">
      <c r="A16" s="52"/>
      <c r="B16" s="52"/>
      <c r="C16" s="53">
        <v>4440</v>
      </c>
      <c r="D16" s="54"/>
      <c r="E16" s="55">
        <v>1000</v>
      </c>
      <c r="F16" s="56"/>
      <c r="G16" s="57"/>
      <c r="H16" s="57"/>
      <c r="I16" s="58">
        <f t="shared" si="1"/>
        <v>1000</v>
      </c>
    </row>
    <row r="17" spans="1:9" ht="12.75" customHeight="1">
      <c r="A17" s="59">
        <v>751</v>
      </c>
      <c r="B17" s="60"/>
      <c r="C17" s="30"/>
      <c r="D17" s="33">
        <f>SUM(D22)+(D18)</f>
        <v>1100</v>
      </c>
      <c r="E17" s="38">
        <f>SUM(E22+E18)</f>
        <v>1100</v>
      </c>
      <c r="F17" s="33">
        <f>SUM(F22+F18)</f>
        <v>3414</v>
      </c>
      <c r="G17" s="33">
        <f>SUM(G22+G18)</f>
        <v>3414</v>
      </c>
      <c r="H17" s="33">
        <f>SUM(H22+H18)</f>
        <v>4514</v>
      </c>
      <c r="I17" s="38">
        <f>SUM(I22+I18)</f>
        <v>4514</v>
      </c>
    </row>
    <row r="18" spans="1:9" ht="12.75" customHeight="1">
      <c r="A18" s="61"/>
      <c r="B18" s="62">
        <v>75101</v>
      </c>
      <c r="C18" s="35"/>
      <c r="D18" s="63">
        <f aca="true" t="shared" si="2" ref="D18:I18">SUM(D19:D21)</f>
        <v>1100</v>
      </c>
      <c r="E18" s="38">
        <f t="shared" si="2"/>
        <v>1100</v>
      </c>
      <c r="F18" s="38">
        <f t="shared" si="2"/>
        <v>0</v>
      </c>
      <c r="G18" s="63">
        <f t="shared" si="2"/>
        <v>0</v>
      </c>
      <c r="H18" s="63">
        <f t="shared" si="2"/>
        <v>1100</v>
      </c>
      <c r="I18" s="38">
        <f t="shared" si="2"/>
        <v>1100</v>
      </c>
    </row>
    <row r="19" spans="1:9" ht="12.75" customHeight="1">
      <c r="A19" s="64"/>
      <c r="B19" s="40"/>
      <c r="C19" s="41">
        <v>2010</v>
      </c>
      <c r="D19" s="42">
        <v>1100</v>
      </c>
      <c r="E19" s="43"/>
      <c r="F19" s="45"/>
      <c r="G19" s="43"/>
      <c r="H19" s="42">
        <f>SUM(D19,F19)</f>
        <v>1100</v>
      </c>
      <c r="I19" s="43"/>
    </row>
    <row r="20" spans="1:9" ht="12.75" customHeight="1">
      <c r="A20" s="46"/>
      <c r="B20" s="46"/>
      <c r="C20" s="47">
        <v>4300</v>
      </c>
      <c r="D20" s="48"/>
      <c r="E20" s="45">
        <v>800</v>
      </c>
      <c r="F20" s="63"/>
      <c r="G20" s="45"/>
      <c r="H20" s="48"/>
      <c r="I20" s="45">
        <f>SUM(E20,G20)</f>
        <v>800</v>
      </c>
    </row>
    <row r="21" spans="1:9" ht="12.75" customHeight="1">
      <c r="A21" s="50"/>
      <c r="B21" s="52"/>
      <c r="C21" s="53">
        <v>4740</v>
      </c>
      <c r="D21" s="54"/>
      <c r="E21" s="55">
        <v>300</v>
      </c>
      <c r="F21" s="33"/>
      <c r="G21" s="55"/>
      <c r="H21" s="54"/>
      <c r="I21" s="55">
        <f>SUM(E21,G21)</f>
        <v>300</v>
      </c>
    </row>
    <row r="22" spans="1:9" ht="12.75" customHeight="1">
      <c r="A22" s="46"/>
      <c r="B22" s="68">
        <v>75113</v>
      </c>
      <c r="C22" s="60"/>
      <c r="D22" s="75">
        <f aca="true" t="shared" si="3" ref="D22:I22">SUM(D23:D29)</f>
        <v>0</v>
      </c>
      <c r="E22" s="33">
        <f t="shared" si="3"/>
        <v>0</v>
      </c>
      <c r="F22" s="33">
        <f t="shared" si="3"/>
        <v>3414</v>
      </c>
      <c r="G22" s="33">
        <f t="shared" si="3"/>
        <v>3414</v>
      </c>
      <c r="H22" s="76">
        <f t="shared" si="3"/>
        <v>3414</v>
      </c>
      <c r="I22" s="33">
        <f t="shared" si="3"/>
        <v>3414</v>
      </c>
    </row>
    <row r="23" spans="1:9" ht="12.75" customHeight="1">
      <c r="A23" s="46"/>
      <c r="B23" s="43"/>
      <c r="C23" s="41">
        <v>2010</v>
      </c>
      <c r="D23" s="44"/>
      <c r="E23" s="73"/>
      <c r="F23" s="73">
        <v>3414</v>
      </c>
      <c r="G23" s="73"/>
      <c r="H23" s="42">
        <f>SUM(F23)</f>
        <v>3414</v>
      </c>
      <c r="I23" s="73"/>
    </row>
    <row r="24" spans="1:9" ht="12.75" customHeight="1">
      <c r="A24" s="46"/>
      <c r="B24" s="50"/>
      <c r="C24" s="47">
        <v>4110</v>
      </c>
      <c r="D24" s="48"/>
      <c r="E24" s="45"/>
      <c r="F24" s="45"/>
      <c r="G24" s="45">
        <v>111</v>
      </c>
      <c r="H24" s="49"/>
      <c r="I24" s="45">
        <v>111</v>
      </c>
    </row>
    <row r="25" spans="1:9" ht="12.75" customHeight="1">
      <c r="A25" s="46"/>
      <c r="B25" s="50"/>
      <c r="C25" s="47">
        <v>4120</v>
      </c>
      <c r="D25" s="48"/>
      <c r="E25" s="45"/>
      <c r="F25" s="45"/>
      <c r="G25" s="45">
        <v>18</v>
      </c>
      <c r="H25" s="49"/>
      <c r="I25" s="45">
        <v>18</v>
      </c>
    </row>
    <row r="26" spans="1:9" ht="12.75" customHeight="1">
      <c r="A26" s="46"/>
      <c r="B26" s="50"/>
      <c r="C26" s="47">
        <v>4170</v>
      </c>
      <c r="D26" s="48"/>
      <c r="E26" s="45"/>
      <c r="F26" s="45"/>
      <c r="G26" s="45">
        <v>1245</v>
      </c>
      <c r="H26" s="49"/>
      <c r="I26" s="45">
        <v>1245</v>
      </c>
    </row>
    <row r="27" spans="1:9" ht="12.75" customHeight="1">
      <c r="A27" s="46"/>
      <c r="B27" s="50"/>
      <c r="C27" s="47">
        <v>4210</v>
      </c>
      <c r="D27" s="48"/>
      <c r="E27" s="45"/>
      <c r="F27" s="45"/>
      <c r="G27" s="45">
        <v>1340</v>
      </c>
      <c r="H27" s="49"/>
      <c r="I27" s="45">
        <v>1340</v>
      </c>
    </row>
    <row r="28" spans="1:9" ht="12.75" customHeight="1">
      <c r="A28" s="46"/>
      <c r="B28" s="50"/>
      <c r="C28" s="47">
        <v>4410</v>
      </c>
      <c r="D28" s="48"/>
      <c r="E28" s="45"/>
      <c r="F28" s="45"/>
      <c r="G28" s="45">
        <v>500</v>
      </c>
      <c r="H28" s="48"/>
      <c r="I28" s="45">
        <v>500</v>
      </c>
    </row>
    <row r="29" spans="1:9" ht="12.75" customHeight="1">
      <c r="A29" s="46"/>
      <c r="B29" s="57"/>
      <c r="C29" s="53">
        <v>4740</v>
      </c>
      <c r="D29" s="54"/>
      <c r="E29" s="55"/>
      <c r="F29" s="55"/>
      <c r="G29" s="55">
        <v>200</v>
      </c>
      <c r="H29" s="54"/>
      <c r="I29" s="55">
        <v>200</v>
      </c>
    </row>
    <row r="30" spans="1:9" ht="12.75" customHeight="1">
      <c r="A30" s="59">
        <v>754</v>
      </c>
      <c r="B30" s="60"/>
      <c r="C30" s="30"/>
      <c r="D30" s="33">
        <f aca="true" t="shared" si="4" ref="D30:I30">SUM(D31)</f>
        <v>400</v>
      </c>
      <c r="E30" s="33">
        <f t="shared" si="4"/>
        <v>400</v>
      </c>
      <c r="F30" s="55">
        <f t="shared" si="4"/>
        <v>0</v>
      </c>
      <c r="G30" s="33">
        <f t="shared" si="4"/>
        <v>0</v>
      </c>
      <c r="H30" s="33">
        <f t="shared" si="4"/>
        <v>400</v>
      </c>
      <c r="I30" s="33">
        <f t="shared" si="4"/>
        <v>400</v>
      </c>
    </row>
    <row r="31" spans="1:9" ht="12.75" customHeight="1">
      <c r="A31" s="41"/>
      <c r="B31" s="62">
        <v>75414</v>
      </c>
      <c r="C31" s="35"/>
      <c r="D31" s="37">
        <f aca="true" t="shared" si="5" ref="D31:I31">SUM(D32:D33)</f>
        <v>400</v>
      </c>
      <c r="E31" s="37">
        <f t="shared" si="5"/>
        <v>400</v>
      </c>
      <c r="F31" s="37">
        <f t="shared" si="5"/>
        <v>0</v>
      </c>
      <c r="G31" s="37">
        <f t="shared" si="5"/>
        <v>0</v>
      </c>
      <c r="H31" s="38">
        <f t="shared" si="5"/>
        <v>400</v>
      </c>
      <c r="I31" s="38">
        <f t="shared" si="5"/>
        <v>400</v>
      </c>
    </row>
    <row r="32" spans="1:9" ht="12.75" customHeight="1">
      <c r="A32" s="39"/>
      <c r="B32" s="40"/>
      <c r="C32" s="41">
        <v>2010</v>
      </c>
      <c r="D32" s="42">
        <v>400</v>
      </c>
      <c r="E32" s="43"/>
      <c r="F32" s="44"/>
      <c r="G32" s="43"/>
      <c r="H32" s="45">
        <f>SUM(D32,F32)</f>
        <v>400</v>
      </c>
      <c r="I32" s="43"/>
    </row>
    <row r="33" spans="1:9" ht="12.75" customHeight="1">
      <c r="A33" s="52"/>
      <c r="B33" s="52"/>
      <c r="C33" s="53">
        <v>4170</v>
      </c>
      <c r="D33" s="54"/>
      <c r="E33" s="55">
        <v>400</v>
      </c>
      <c r="F33" s="56"/>
      <c r="G33" s="55"/>
      <c r="H33" s="54"/>
      <c r="I33" s="55">
        <f>SUM(E33,G33)</f>
        <v>400</v>
      </c>
    </row>
    <row r="34" spans="1:9" ht="12.75" customHeight="1">
      <c r="A34" s="59">
        <v>852</v>
      </c>
      <c r="B34" s="60"/>
      <c r="C34" s="30"/>
      <c r="D34" s="33">
        <f>SUM(D35,D48,D51)</f>
        <v>1043400</v>
      </c>
      <c r="E34" s="33">
        <f>SUM(E35,E48,E51)</f>
        <v>1043400</v>
      </c>
      <c r="F34" s="33">
        <f>SUM(F35,F48,F51)</f>
        <v>0</v>
      </c>
      <c r="G34" s="33">
        <f>SUM(G35,G48,G51)</f>
        <v>0</v>
      </c>
      <c r="H34" s="33">
        <f>SUM(H35,H48,H51)</f>
        <v>1043400</v>
      </c>
      <c r="I34" s="33">
        <f>SUM(I51,I48,I35)</f>
        <v>1043400</v>
      </c>
    </row>
    <row r="35" spans="1:9" ht="12.75" customHeight="1">
      <c r="A35" s="34"/>
      <c r="B35" s="62">
        <v>85212</v>
      </c>
      <c r="C35" s="34"/>
      <c r="D35" s="37">
        <f aca="true" t="shared" si="6" ref="D35:I35">SUM(D36:D47)</f>
        <v>990000</v>
      </c>
      <c r="E35" s="37">
        <f t="shared" si="6"/>
        <v>990000</v>
      </c>
      <c r="F35" s="37">
        <f t="shared" si="6"/>
        <v>0</v>
      </c>
      <c r="G35" s="37">
        <f t="shared" si="6"/>
        <v>0</v>
      </c>
      <c r="H35" s="37">
        <f t="shared" si="6"/>
        <v>990000</v>
      </c>
      <c r="I35" s="37">
        <f t="shared" si="6"/>
        <v>990000</v>
      </c>
    </row>
    <row r="36" spans="1:9" ht="12.75" customHeight="1">
      <c r="A36" s="59"/>
      <c r="B36" s="36"/>
      <c r="C36" s="40">
        <v>2010</v>
      </c>
      <c r="D36" s="65">
        <v>990000</v>
      </c>
      <c r="E36" s="66"/>
      <c r="F36" s="65"/>
      <c r="G36" s="66"/>
      <c r="H36" s="65">
        <f>SUM(D36,F36)</f>
        <v>990000</v>
      </c>
      <c r="I36" s="43"/>
    </row>
    <row r="37" spans="1:9" ht="12.75" customHeight="1">
      <c r="A37" s="46"/>
      <c r="B37" s="46"/>
      <c r="C37" s="39">
        <v>3110</v>
      </c>
      <c r="D37" s="46"/>
      <c r="E37" s="67">
        <v>956100</v>
      </c>
      <c r="F37" s="67"/>
      <c r="G37" s="67"/>
      <c r="H37" s="46"/>
      <c r="I37" s="45">
        <f aca="true" t="shared" si="7" ref="I37:I47">SUM(E37,G37)</f>
        <v>956100</v>
      </c>
    </row>
    <row r="38" spans="1:9" ht="12.75" customHeight="1">
      <c r="A38" s="46"/>
      <c r="B38" s="46"/>
      <c r="C38" s="39">
        <v>4010</v>
      </c>
      <c r="D38" s="46"/>
      <c r="E38" s="67">
        <v>21600</v>
      </c>
      <c r="F38" s="67"/>
      <c r="G38" s="67"/>
      <c r="H38" s="46"/>
      <c r="I38" s="45">
        <f t="shared" si="7"/>
        <v>21600</v>
      </c>
    </row>
    <row r="39" spans="1:9" ht="12.75" customHeight="1">
      <c r="A39" s="46"/>
      <c r="B39" s="46"/>
      <c r="C39" s="39">
        <v>4110</v>
      </c>
      <c r="D39" s="67"/>
      <c r="E39" s="67">
        <v>8619</v>
      </c>
      <c r="F39" s="67"/>
      <c r="G39" s="67"/>
      <c r="H39" s="67"/>
      <c r="I39" s="45">
        <f t="shared" si="7"/>
        <v>8619</v>
      </c>
    </row>
    <row r="40" spans="1:9" ht="12.75" customHeight="1">
      <c r="A40" s="46"/>
      <c r="B40" s="46"/>
      <c r="C40" s="39">
        <v>4120</v>
      </c>
      <c r="D40" s="67"/>
      <c r="E40" s="67">
        <v>530</v>
      </c>
      <c r="F40" s="67"/>
      <c r="G40" s="67"/>
      <c r="H40" s="67"/>
      <c r="I40" s="45">
        <f t="shared" si="7"/>
        <v>530</v>
      </c>
    </row>
    <row r="41" spans="1:9" ht="12.75" customHeight="1">
      <c r="A41" s="46"/>
      <c r="B41" s="46"/>
      <c r="C41" s="39">
        <v>4210</v>
      </c>
      <c r="D41" s="46"/>
      <c r="E41" s="67">
        <v>100</v>
      </c>
      <c r="F41" s="67"/>
      <c r="G41" s="67"/>
      <c r="H41" s="46"/>
      <c r="I41" s="45">
        <f t="shared" si="7"/>
        <v>100</v>
      </c>
    </row>
    <row r="42" spans="1:9" ht="12.75" customHeight="1">
      <c r="A42" s="46"/>
      <c r="B42" s="46"/>
      <c r="C42" s="39">
        <v>4410</v>
      </c>
      <c r="D42" s="46"/>
      <c r="E42" s="67">
        <v>247</v>
      </c>
      <c r="F42" s="67"/>
      <c r="G42" s="67"/>
      <c r="H42" s="46"/>
      <c r="I42" s="45">
        <f t="shared" si="7"/>
        <v>247</v>
      </c>
    </row>
    <row r="43" spans="1:9" ht="12.75" customHeight="1">
      <c r="A43" s="46"/>
      <c r="B43" s="46"/>
      <c r="C43" s="39">
        <v>4430</v>
      </c>
      <c r="D43" s="46"/>
      <c r="E43" s="67">
        <v>300</v>
      </c>
      <c r="F43" s="67"/>
      <c r="G43" s="67"/>
      <c r="H43" s="46"/>
      <c r="I43" s="45">
        <f t="shared" si="7"/>
        <v>300</v>
      </c>
    </row>
    <row r="44" spans="1:9" ht="12.75" customHeight="1">
      <c r="A44" s="46"/>
      <c r="B44" s="46"/>
      <c r="C44" s="39">
        <v>4440</v>
      </c>
      <c r="D44" s="46"/>
      <c r="E44" s="67">
        <v>1000</v>
      </c>
      <c r="F44" s="67"/>
      <c r="G44" s="67"/>
      <c r="H44" s="46"/>
      <c r="I44" s="45">
        <f t="shared" si="7"/>
        <v>1000</v>
      </c>
    </row>
    <row r="45" spans="1:9" ht="12.75" customHeight="1">
      <c r="A45" s="46"/>
      <c r="B45" s="46"/>
      <c r="C45" s="39">
        <v>4700</v>
      </c>
      <c r="D45" s="46"/>
      <c r="E45" s="67">
        <v>550</v>
      </c>
      <c r="F45" s="67"/>
      <c r="G45" s="67"/>
      <c r="H45" s="46"/>
      <c r="I45" s="45">
        <f t="shared" si="7"/>
        <v>550</v>
      </c>
    </row>
    <row r="46" spans="1:9" ht="12.75" customHeight="1">
      <c r="A46" s="46"/>
      <c r="B46" s="46"/>
      <c r="C46" s="39">
        <v>4740</v>
      </c>
      <c r="D46" s="46"/>
      <c r="E46" s="67">
        <v>100</v>
      </c>
      <c r="F46" s="67"/>
      <c r="G46" s="67"/>
      <c r="H46" s="46"/>
      <c r="I46" s="45">
        <f t="shared" si="7"/>
        <v>100</v>
      </c>
    </row>
    <row r="47" spans="1:9" ht="12.75" customHeight="1">
      <c r="A47" s="46"/>
      <c r="B47" s="46"/>
      <c r="C47" s="39">
        <v>4750</v>
      </c>
      <c r="D47" s="46"/>
      <c r="E47" s="67">
        <v>854</v>
      </c>
      <c r="F47" s="67"/>
      <c r="G47" s="67"/>
      <c r="H47" s="46"/>
      <c r="I47" s="45">
        <f t="shared" si="7"/>
        <v>854</v>
      </c>
    </row>
    <row r="48" spans="1:9" ht="12.75" customHeight="1">
      <c r="A48" s="50"/>
      <c r="B48" s="68">
        <v>85213</v>
      </c>
      <c r="C48" s="68"/>
      <c r="D48" s="38">
        <f aca="true" t="shared" si="8" ref="D48:I48">SUM(D49:D50)</f>
        <v>4400</v>
      </c>
      <c r="E48" s="38">
        <f t="shared" si="8"/>
        <v>4400</v>
      </c>
      <c r="F48" s="38">
        <f t="shared" si="8"/>
        <v>0</v>
      </c>
      <c r="G48" s="38">
        <f t="shared" si="8"/>
        <v>0</v>
      </c>
      <c r="H48" s="38">
        <f t="shared" si="8"/>
        <v>4400</v>
      </c>
      <c r="I48" s="38">
        <f t="shared" si="8"/>
        <v>4400</v>
      </c>
    </row>
    <row r="49" spans="1:9" ht="12.75" customHeight="1">
      <c r="A49" s="46"/>
      <c r="B49" s="40"/>
      <c r="C49" s="40">
        <v>2010</v>
      </c>
      <c r="D49" s="69">
        <v>4400</v>
      </c>
      <c r="E49" s="50"/>
      <c r="F49" s="69"/>
      <c r="G49" s="50"/>
      <c r="H49" s="69">
        <f>SUM(D49,F49)</f>
        <v>4400</v>
      </c>
      <c r="I49" s="50"/>
    </row>
    <row r="50" spans="1:9" ht="12.75" customHeight="1">
      <c r="A50" s="46"/>
      <c r="B50" s="52"/>
      <c r="C50" s="70">
        <v>4130</v>
      </c>
      <c r="D50" s="57"/>
      <c r="E50" s="55">
        <v>4400</v>
      </c>
      <c r="F50" s="55"/>
      <c r="G50" s="63"/>
      <c r="H50" s="57"/>
      <c r="I50" s="55">
        <f>SUM(E50,G50)</f>
        <v>4400</v>
      </c>
    </row>
    <row r="51" spans="1:9" ht="12.75" customHeight="1">
      <c r="A51" s="50"/>
      <c r="B51" s="71">
        <v>85214</v>
      </c>
      <c r="C51" s="32"/>
      <c r="D51" s="38">
        <f aca="true" t="shared" si="9" ref="D51:I51">SUM(D52:D53)</f>
        <v>49000</v>
      </c>
      <c r="E51" s="72">
        <f t="shared" si="9"/>
        <v>49000</v>
      </c>
      <c r="F51" s="37">
        <f t="shared" si="9"/>
        <v>0</v>
      </c>
      <c r="G51" s="38">
        <f t="shared" si="9"/>
        <v>0</v>
      </c>
      <c r="H51" s="38">
        <f t="shared" si="9"/>
        <v>49000</v>
      </c>
      <c r="I51" s="72">
        <f t="shared" si="9"/>
        <v>49000</v>
      </c>
    </row>
    <row r="52" spans="1:9" ht="12.75" customHeight="1">
      <c r="A52" s="46"/>
      <c r="B52" s="40"/>
      <c r="C52" s="41">
        <v>2010</v>
      </c>
      <c r="D52" s="73">
        <v>49000</v>
      </c>
      <c r="E52" s="74"/>
      <c r="F52" s="42"/>
      <c r="G52" s="43"/>
      <c r="H52" s="73">
        <f>SUM(D52:G52)</f>
        <v>49000</v>
      </c>
      <c r="I52" s="74"/>
    </row>
    <row r="53" spans="1:9" ht="12.75" customHeight="1">
      <c r="A53" s="52"/>
      <c r="B53" s="52"/>
      <c r="C53" s="53">
        <v>3110</v>
      </c>
      <c r="D53" s="54"/>
      <c r="E53" s="55">
        <v>49000</v>
      </c>
      <c r="F53" s="56"/>
      <c r="G53" s="55"/>
      <c r="H53" s="54"/>
      <c r="I53" s="55">
        <f>SUM(D53:H53)</f>
        <v>49000</v>
      </c>
    </row>
    <row r="54" spans="1:12" ht="19.5" customHeight="1">
      <c r="A54" s="90" t="s">
        <v>5</v>
      </c>
      <c r="B54" s="91"/>
      <c r="C54" s="92"/>
      <c r="D54" s="33">
        <f aca="true" t="shared" si="10" ref="D54:I54">SUM(D6,D17,D30,D34)</f>
        <v>1098364</v>
      </c>
      <c r="E54" s="33">
        <f t="shared" si="10"/>
        <v>1098364</v>
      </c>
      <c r="F54" s="33">
        <f t="shared" si="10"/>
        <v>3414</v>
      </c>
      <c r="G54" s="33">
        <f t="shared" si="10"/>
        <v>3414</v>
      </c>
      <c r="H54" s="33">
        <f t="shared" si="10"/>
        <v>1101778</v>
      </c>
      <c r="I54" s="33">
        <f t="shared" si="10"/>
        <v>1101778</v>
      </c>
      <c r="K54" s="31"/>
      <c r="L54" s="31"/>
    </row>
    <row r="56" ht="12.75">
      <c r="A56" s="6"/>
    </row>
    <row r="57" spans="2:9" ht="12.75">
      <c r="B57" s="83" t="s">
        <v>18</v>
      </c>
      <c r="C57" s="84"/>
      <c r="D57" s="84"/>
      <c r="E57" s="84"/>
      <c r="F57" s="84"/>
      <c r="G57" s="84"/>
      <c r="H57" s="84"/>
      <c r="I57" s="84"/>
    </row>
    <row r="59" spans="2:9" ht="12.75">
      <c r="B59" s="85" t="s">
        <v>0</v>
      </c>
      <c r="C59" s="85"/>
      <c r="D59" s="5" t="s">
        <v>1</v>
      </c>
      <c r="E59" s="12" t="s">
        <v>2</v>
      </c>
      <c r="F59" s="85" t="s">
        <v>6</v>
      </c>
      <c r="G59" s="86"/>
      <c r="H59" s="86"/>
      <c r="I59" s="13" t="s">
        <v>9</v>
      </c>
    </row>
    <row r="60" spans="2:9" ht="12.75">
      <c r="B60" s="14">
        <v>750</v>
      </c>
      <c r="C60" s="11"/>
      <c r="D60" s="10"/>
      <c r="E60" s="10"/>
      <c r="F60" s="77" t="s">
        <v>10</v>
      </c>
      <c r="G60" s="78"/>
      <c r="H60" s="79"/>
      <c r="I60" s="20">
        <f>SUM(I61)</f>
        <v>10220</v>
      </c>
    </row>
    <row r="61" spans="2:9" ht="12.75">
      <c r="B61" s="8"/>
      <c r="C61" s="9"/>
      <c r="D61" s="15">
        <v>75011</v>
      </c>
      <c r="E61" s="7"/>
      <c r="F61" s="17" t="s">
        <v>8</v>
      </c>
      <c r="G61" s="18"/>
      <c r="H61" s="19"/>
      <c r="I61" s="21">
        <f>SUM(I62)</f>
        <v>10220</v>
      </c>
    </row>
    <row r="62" spans="2:9" ht="39" customHeight="1">
      <c r="B62" s="8"/>
      <c r="C62" s="9"/>
      <c r="D62" s="7"/>
      <c r="E62" s="16">
        <v>2350</v>
      </c>
      <c r="F62" s="80" t="s">
        <v>11</v>
      </c>
      <c r="G62" s="81"/>
      <c r="H62" s="82"/>
      <c r="I62" s="22">
        <v>10220</v>
      </c>
    </row>
    <row r="63" spans="2:9" ht="12.75">
      <c r="B63" s="23"/>
      <c r="C63" s="24"/>
      <c r="D63" s="24"/>
      <c r="E63" s="26"/>
      <c r="F63" s="24"/>
      <c r="G63" s="25"/>
      <c r="H63" s="27" t="s">
        <v>12</v>
      </c>
      <c r="I63" s="28">
        <f>SUM(I60)</f>
        <v>10220</v>
      </c>
    </row>
    <row r="66" spans="8:9" ht="12.75">
      <c r="H66" s="97" t="s">
        <v>19</v>
      </c>
      <c r="I66" s="97"/>
    </row>
    <row r="67" spans="8:9" ht="12.75">
      <c r="H67" s="97" t="s">
        <v>20</v>
      </c>
      <c r="I67" s="97"/>
    </row>
  </sheetData>
  <mergeCells count="14">
    <mergeCell ref="F3:G3"/>
    <mergeCell ref="H3:I3"/>
    <mergeCell ref="A1:I1"/>
    <mergeCell ref="A54:C54"/>
    <mergeCell ref="D3:D4"/>
    <mergeCell ref="E3:E4"/>
    <mergeCell ref="A3:A4"/>
    <mergeCell ref="B3:B4"/>
    <mergeCell ref="C3:C4"/>
    <mergeCell ref="F60:H60"/>
    <mergeCell ref="F62:H62"/>
    <mergeCell ref="B57:I57"/>
    <mergeCell ref="B59:C59"/>
    <mergeCell ref="F59:H59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1" r:id="rId1"/>
  <headerFooter alignWithMargins="0">
    <oddHeader>&amp;RZałącznik nr 1
do Uchwały nr XXIII/137/09   
Rady Gminy Osieck
z dnia 30 kwietnia 2009 r.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2009-05-05T09:48:59Z</cp:lastPrinted>
  <dcterms:created xsi:type="dcterms:W3CDTF">1998-12-09T13:02:10Z</dcterms:created>
  <dcterms:modified xsi:type="dcterms:W3CDTF">2009-05-06T06:27:28Z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