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<sst xmlns="http://schemas.openxmlformats.org/spreadsheetml/2006/main" count="107" uniqueCount="63">
  <si>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</si>
  <si>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</si>
  <si>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</si>
  <si>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</si>
  <si>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</si>
  <si>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</si>
  <si>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</si>
  <si>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</si>
  <si>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</si>
  <si>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</si>
  <si>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</si>
  <si>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</si>
  <si>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</si>
  <si>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</si>
  <si>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</si>
  <si>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</si>
  <si>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</si>
  <si>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</si>
  <si>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</si>
  <si>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</si>
  <si>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</si>
  <si>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</si>
  <si>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</si>
  <si>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</si>
  <si>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</si>
  <si>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</si>
  <si>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</si>
  <si>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</si>
  <si>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</si>
  <si>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</si>
  <si>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</si>
  <si>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</si>
  <si>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</si>
  <si>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</si>
  <si>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</si>
  <si>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</si>
  <si>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</si>
  <si>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</si>
  <si>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2010 r.</t>
  </si>
  <si>
    <t>IV. Środowisko, zapobieganie zagrożeniom, energetyka</t>
  </si>
  <si>
    <t>4.1 Gospodarka wodnościekowa</t>
  </si>
  <si>
    <t>Wydatki* na programy i projekty realizowane ze środków pochodzących z budżetu Unii Europejskiej oraz niepodlegających zwrotowi środki pochodzące ze źródeł zagranicznych</t>
  </si>
  <si>
    <t>z tego: 2009 r.</t>
  </si>
  <si>
    <t>2011 r.</t>
  </si>
  <si>
    <t>2012 r.***</t>
  </si>
  <si>
    <t>Regionalny Program Operacyjny Województwa Mazowieckiego 2007-2013</t>
  </si>
  <si>
    <t>Poprawa wyposażenia w infrastrukturę techniczą Gminy Osieck poprzez budowę sieci kanalizacyjnej oraz oczyszczalni ścieków w Osiecku</t>
  </si>
  <si>
    <t>Podstawowe usługi dla ludności i gospodarki wiejskiej</t>
  </si>
  <si>
    <t>Program Rozwoju Obszarów Wiejskich 2007-2013</t>
  </si>
  <si>
    <t>*** rok 2012 do wykorzystania fakultatywnego</t>
  </si>
  <si>
    <t>2009 r.</t>
  </si>
  <si>
    <t>dz. 010         rozdz. 01010       § 6058                  § 6059</t>
  </si>
  <si>
    <t>Odnowa i rozwój wsi</t>
  </si>
  <si>
    <t>dz. 600         rozdz. 60016       § 6058                  § 6059</t>
  </si>
  <si>
    <t>z tego: do końca 2008 r.</t>
  </si>
  <si>
    <t>Program Operacyjny Kapitał Ludzki</t>
  </si>
  <si>
    <t>VII. Promocja Integracji Społecznej</t>
  </si>
  <si>
    <t>7.1 Rozwój i upowszechnianie aktywnej integracji</t>
  </si>
  <si>
    <t>Szansa na sukces</t>
  </si>
  <si>
    <t xml:space="preserve">dz. 852        rozdz. 85214          85219                      </t>
  </si>
  <si>
    <t xml:space="preserve">dz. 852        rozdz. 85219   § 6068                § 6069                                </t>
  </si>
  <si>
    <t>Przewodniczący Rady Gminy</t>
  </si>
  <si>
    <t>Danuta Anna Płatek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</si>
</sst>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name val="Arial"/>
      <family val="0"/>
    </font>
    <font>
      <u val="single"/>
      <sz val="12"/>
      <color indexed="36"/>
      <name val="Arial CE"/>
      <family val="0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18">
      <alignment/>
      <protection/>
    </xf>
    <xf numFmtId="0" fontId="6" fillId="2" borderId="1" xfId="19" applyFont="1" applyFill="1" applyBorder="1" applyAlignment="1">
      <alignment horizontal="center" vertical="center" wrapText="1"/>
      <protection/>
    </xf>
    <xf numFmtId="0" fontId="7" fillId="0" borderId="1" xfId="19" applyFont="1" applyBorder="1" applyAlignment="1">
      <alignment horizontal="center" vertical="center"/>
      <protection/>
    </xf>
    <xf numFmtId="0" fontId="6" fillId="0" borderId="2" xfId="19" applyFont="1" applyBorder="1" applyAlignment="1">
      <alignment horizontal="center"/>
      <protection/>
    </xf>
    <xf numFmtId="0" fontId="6" fillId="0" borderId="2" xfId="19" applyFont="1" applyBorder="1">
      <alignment/>
      <protection/>
    </xf>
    <xf numFmtId="0" fontId="8" fillId="0" borderId="3" xfId="19" applyFont="1" applyBorder="1">
      <alignment/>
      <protection/>
    </xf>
    <xf numFmtId="3" fontId="8" fillId="0" borderId="3" xfId="19" applyNumberFormat="1" applyFont="1" applyBorder="1">
      <alignment/>
      <protection/>
    </xf>
    <xf numFmtId="3" fontId="8" fillId="0" borderId="3" xfId="19" applyNumberFormat="1" applyFont="1" applyBorder="1" applyAlignment="1">
      <alignment/>
      <protection/>
    </xf>
    <xf numFmtId="0" fontId="6" fillId="0" borderId="3" xfId="19" applyFont="1" applyBorder="1" applyAlignment="1">
      <alignment horizontal="center"/>
      <protection/>
    </xf>
    <xf numFmtId="0" fontId="6" fillId="0" borderId="3" xfId="19" applyFont="1" applyBorder="1">
      <alignment/>
      <protection/>
    </xf>
    <xf numFmtId="0" fontId="8" fillId="0" borderId="4" xfId="19" applyFont="1" applyBorder="1" applyAlignment="1">
      <alignment horizontal="center"/>
      <protection/>
    </xf>
    <xf numFmtId="0" fontId="8" fillId="0" borderId="4" xfId="19" applyFont="1" applyBorder="1">
      <alignment/>
      <protection/>
    </xf>
    <xf numFmtId="0" fontId="8" fillId="0" borderId="0" xfId="19" applyFont="1">
      <alignment/>
      <protection/>
    </xf>
    <xf numFmtId="0" fontId="9" fillId="0" borderId="0" xfId="19" applyFont="1">
      <alignment/>
      <protection/>
    </xf>
    <xf numFmtId="4" fontId="8" fillId="0" borderId="3" xfId="19" applyNumberFormat="1" applyFont="1" applyBorder="1">
      <alignment/>
      <protection/>
    </xf>
    <xf numFmtId="4" fontId="8" fillId="0" borderId="3" xfId="19" applyNumberFormat="1" applyFont="1" applyBorder="1" applyAlignment="1">
      <alignment/>
      <protection/>
    </xf>
    <xf numFmtId="4" fontId="6" fillId="0" borderId="3" xfId="19" applyNumberFormat="1" applyFont="1" applyBorder="1">
      <alignment/>
      <protection/>
    </xf>
    <xf numFmtId="4" fontId="6" fillId="0" borderId="2" xfId="19" applyNumberFormat="1" applyFont="1" applyBorder="1">
      <alignment/>
      <protection/>
    </xf>
    <xf numFmtId="4" fontId="6" fillId="0" borderId="1" xfId="19" applyNumberFormat="1" applyFont="1" applyBorder="1">
      <alignment/>
      <protection/>
    </xf>
    <xf numFmtId="0" fontId="8" fillId="0" borderId="3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/>
      <protection/>
    </xf>
    <xf numFmtId="0" fontId="5" fillId="0" borderId="6" xfId="19" applyFont="1" applyBorder="1" applyAlignment="1">
      <alignment horizontal="center"/>
      <protection/>
    </xf>
    <xf numFmtId="0" fontId="5" fillId="0" borderId="7" xfId="19" applyFont="1" applyBorder="1" applyAlignment="1">
      <alignment horizontal="center"/>
      <protection/>
    </xf>
    <xf numFmtId="0" fontId="5" fillId="0" borderId="8" xfId="19" applyFont="1" applyBorder="1" applyAlignment="1">
      <alignment horizontal="center"/>
      <protection/>
    </xf>
    <xf numFmtId="0" fontId="5" fillId="0" borderId="0" xfId="19" applyFont="1" applyBorder="1" applyAlignment="1">
      <alignment horizontal="center"/>
      <protection/>
    </xf>
    <xf numFmtId="0" fontId="5" fillId="0" borderId="9" xfId="19" applyFont="1" applyBorder="1" applyAlignment="1">
      <alignment horizontal="center"/>
      <protection/>
    </xf>
    <xf numFmtId="0" fontId="5" fillId="0" borderId="10" xfId="19" applyFont="1" applyBorder="1" applyAlignment="1">
      <alignment horizontal="center"/>
      <protection/>
    </xf>
    <xf numFmtId="0" fontId="5" fillId="0" borderId="11" xfId="19" applyFont="1" applyBorder="1" applyAlignment="1">
      <alignment horizontal="center"/>
      <protection/>
    </xf>
    <xf numFmtId="0" fontId="5" fillId="0" borderId="12" xfId="19" applyFont="1" applyBorder="1" applyAlignment="1">
      <alignment horizontal="center"/>
      <protection/>
    </xf>
    <xf numFmtId="0" fontId="8" fillId="0" borderId="13" xfId="19" applyFont="1" applyBorder="1" applyAlignment="1">
      <alignment horizontal="center" vertical="center" wrapText="1"/>
      <protection/>
    </xf>
    <xf numFmtId="0" fontId="8" fillId="0" borderId="14" xfId="19" applyFont="1" applyBorder="1" applyAlignment="1">
      <alignment horizontal="center" vertical="center" wrapText="1"/>
      <protection/>
    </xf>
    <xf numFmtId="49" fontId="8" fillId="0" borderId="13" xfId="19" applyNumberFormat="1" applyFont="1" applyBorder="1" applyAlignment="1">
      <alignment horizontal="center" vertical="center" wrapText="1"/>
      <protection/>
    </xf>
    <xf numFmtId="49" fontId="8" fillId="0" borderId="14" xfId="19" applyNumberFormat="1" applyFont="1" applyBorder="1" applyAlignment="1">
      <alignment horizontal="center" vertical="center" wrapText="1"/>
      <protection/>
    </xf>
    <xf numFmtId="0" fontId="5" fillId="0" borderId="8" xfId="18" applyFont="1" applyBorder="1" applyAlignment="1">
      <alignment horizontal="center"/>
      <protection/>
    </xf>
    <xf numFmtId="0" fontId="5" fillId="0" borderId="0" xfId="18" applyFont="1" applyBorder="1" applyAlignment="1">
      <alignment horizontal="center"/>
      <protection/>
    </xf>
    <xf numFmtId="0" fontId="5" fillId="0" borderId="9" xfId="18" applyFont="1" applyBorder="1" applyAlignment="1">
      <alignment horizontal="center"/>
      <protection/>
    </xf>
    <xf numFmtId="0" fontId="5" fillId="0" borderId="0" xfId="19" applyFont="1" applyAlignment="1">
      <alignment horizontal="center"/>
      <protection/>
    </xf>
    <xf numFmtId="0" fontId="6" fillId="2" borderId="1" xfId="19" applyFont="1" applyFill="1" applyBorder="1" applyAlignment="1">
      <alignment horizontal="center" vertical="center" wrapText="1"/>
      <protection/>
    </xf>
    <xf numFmtId="0" fontId="6" fillId="0" borderId="15" xfId="19" applyFont="1" applyBorder="1" applyAlignment="1">
      <alignment horizontal="center"/>
      <protection/>
    </xf>
    <xf numFmtId="0" fontId="6" fillId="0" borderId="16" xfId="19" applyFont="1" applyBorder="1" applyAlignment="1">
      <alignment horizontal="center"/>
      <protection/>
    </xf>
    <xf numFmtId="0" fontId="6" fillId="2" borderId="1" xfId="19" applyFont="1" applyFill="1" applyBorder="1" applyAlignment="1">
      <alignment horizontal="center" vertical="center"/>
      <protection/>
    </xf>
    <xf numFmtId="0" fontId="6" fillId="0" borderId="17" xfId="19" applyFont="1" applyBorder="1" applyAlignment="1">
      <alignment horizontal="center"/>
      <protection/>
    </xf>
    <xf numFmtId="0" fontId="6" fillId="0" borderId="18" xfId="19" applyFont="1" applyBorder="1" applyAlignment="1">
      <alignment horizontal="center"/>
      <protection/>
    </xf>
    <xf numFmtId="0" fontId="6" fillId="0" borderId="19" xfId="19" applyFont="1" applyBorder="1" applyAlignment="1">
      <alignment horizontal="center"/>
      <protection/>
    </xf>
    <xf numFmtId="0" fontId="6" fillId="0" borderId="20" xfId="19" applyFont="1" applyBorder="1" applyAlignment="1">
      <alignment horizontal="center"/>
      <protection/>
    </xf>
    <xf numFmtId="0" fontId="8" fillId="0" borderId="21" xfId="19" applyFont="1" applyBorder="1" applyAlignment="1">
      <alignment horizontal="center"/>
      <protection/>
    </xf>
    <xf numFmtId="0" fontId="8" fillId="0" borderId="22" xfId="19" applyFont="1" applyBorder="1" applyAlignment="1">
      <alignment horizontal="center"/>
      <protection/>
    </xf>
    <xf numFmtId="0" fontId="8" fillId="0" borderId="23" xfId="19" applyFont="1" applyBorder="1" applyAlignment="1">
      <alignment horizontal="center"/>
      <protection/>
    </xf>
    <xf numFmtId="0" fontId="6" fillId="0" borderId="1" xfId="19" applyFont="1" applyBorder="1" applyAlignment="1">
      <alignment horizontal="center"/>
      <protection/>
    </xf>
    <xf numFmtId="0" fontId="9" fillId="0" borderId="0" xfId="19" applyFont="1" applyAlignment="1">
      <alignment horizontal="left"/>
      <protection/>
    </xf>
    <xf numFmtId="0" fontId="5" fillId="0" borderId="10" xfId="18" applyFont="1" applyBorder="1" applyAlignment="1">
      <alignment horizontal="center"/>
      <protection/>
    </xf>
    <xf numFmtId="0" fontId="5" fillId="0" borderId="11" xfId="18" applyFont="1" applyBorder="1" applyAlignment="1">
      <alignment horizontal="center"/>
      <protection/>
    </xf>
    <xf numFmtId="0" fontId="5" fillId="0" borderId="12" xfId="18" applyFont="1" applyBorder="1" applyAlignment="1">
      <alignment horizontal="center"/>
      <protection/>
    </xf>
    <xf numFmtId="0" fontId="8" fillId="0" borderId="24" xfId="19" applyFont="1" applyBorder="1" applyAlignment="1">
      <alignment horizontal="center" vertical="center" wrapText="1"/>
      <protection/>
    </xf>
    <xf numFmtId="49" fontId="8" fillId="0" borderId="24" xfId="19" applyNumberFormat="1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Normalny_Arkusz1" xfId="18"/>
    <cellStyle name="Normalny_zal_Szczecin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workbookViewId="0" topLeftCell="E34">
      <selection activeCell="P70" sqref="P70"/>
    </sheetView>
  </sheetViews>
  <sheetFormatPr defaultColWidth="9.140625" defaultRowHeight="12.75"/>
  <cols>
    <col min="1" max="1" width="4.421875" style="0" customWidth="1"/>
    <col min="2" max="2" width="23.8515625" style="0" customWidth="1"/>
    <col min="3" max="3" width="13.00390625" style="0" customWidth="1"/>
    <col min="4" max="4" width="10.7109375" style="0" customWidth="1"/>
    <col min="5" max="5" width="11.00390625" style="0" customWidth="1"/>
    <col min="6" max="6" width="10.00390625" style="0" bestFit="1" customWidth="1"/>
    <col min="7" max="7" width="10.8515625" style="0" bestFit="1" customWidth="1"/>
    <col min="8" max="9" width="10.00390625" style="0" bestFit="1" customWidth="1"/>
    <col min="10" max="10" width="9.8515625" style="0" customWidth="1"/>
    <col min="11" max="11" width="9.28125" style="0" bestFit="1" customWidth="1"/>
    <col min="12" max="12" width="10.28125" style="0" customWidth="1"/>
    <col min="13" max="13" width="12.421875" style="0" customWidth="1"/>
    <col min="14" max="14" width="14.421875" style="0" customWidth="1"/>
    <col min="15" max="16" width="9.28125" style="0" bestFit="1" customWidth="1"/>
    <col min="17" max="17" width="10.00390625" style="0" bestFit="1" customWidth="1"/>
  </cols>
  <sheetData>
    <row r="1" spans="1:17" ht="12.75">
      <c r="A1" s="37" t="s">
        <v>41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41" t="s">
        <v>2</v>
      </c>
      <c r="B3" s="41" t="s">
        <v>4</v>
      </c>
      <c r="C3" s="38" t="s">
        <v>5</v>
      </c>
      <c r="D3" s="38" t="s">
        <v>37</v>
      </c>
      <c r="E3" s="38" t="s">
        <v>36</v>
      </c>
      <c r="F3" s="41" t="s">
        <v>0</v>
      </c>
      <c r="G3" s="41"/>
      <c r="H3" s="41" t="s">
        <v>3</v>
      </c>
      <c r="I3" s="41"/>
      <c r="J3" s="41"/>
      <c r="K3" s="41"/>
      <c r="L3" s="41"/>
      <c r="M3" s="41"/>
      <c r="N3" s="41"/>
      <c r="O3" s="41"/>
      <c r="P3" s="41"/>
      <c r="Q3" s="41"/>
    </row>
    <row r="4" spans="1:17" ht="12.75">
      <c r="A4" s="41"/>
      <c r="B4" s="41"/>
      <c r="C4" s="38"/>
      <c r="D4" s="38"/>
      <c r="E4" s="38"/>
      <c r="F4" s="38" t="s">
        <v>33</v>
      </c>
      <c r="G4" s="38" t="s">
        <v>34</v>
      </c>
      <c r="H4" s="41" t="s">
        <v>50</v>
      </c>
      <c r="I4" s="41"/>
      <c r="J4" s="41"/>
      <c r="K4" s="41"/>
      <c r="L4" s="41"/>
      <c r="M4" s="41"/>
      <c r="N4" s="41"/>
      <c r="O4" s="41"/>
      <c r="P4" s="41"/>
      <c r="Q4" s="41"/>
    </row>
    <row r="5" spans="1:17" ht="12.75">
      <c r="A5" s="41"/>
      <c r="B5" s="41"/>
      <c r="C5" s="38"/>
      <c r="D5" s="38"/>
      <c r="E5" s="38"/>
      <c r="F5" s="38"/>
      <c r="G5" s="38"/>
      <c r="H5" s="38" t="s">
        <v>7</v>
      </c>
      <c r="I5" s="41" t="s">
        <v>8</v>
      </c>
      <c r="J5" s="41"/>
      <c r="K5" s="41"/>
      <c r="L5" s="41"/>
      <c r="M5" s="41"/>
      <c r="N5" s="41"/>
      <c r="O5" s="41"/>
      <c r="P5" s="41"/>
      <c r="Q5" s="41"/>
    </row>
    <row r="6" spans="1:17" ht="12.75">
      <c r="A6" s="41"/>
      <c r="B6" s="41"/>
      <c r="C6" s="38"/>
      <c r="D6" s="38"/>
      <c r="E6" s="38"/>
      <c r="F6" s="38"/>
      <c r="G6" s="38"/>
      <c r="H6" s="38"/>
      <c r="I6" s="41" t="s">
        <v>9</v>
      </c>
      <c r="J6" s="41"/>
      <c r="K6" s="41"/>
      <c r="L6" s="41"/>
      <c r="M6" s="41" t="s">
        <v>6</v>
      </c>
      <c r="N6" s="41"/>
      <c r="O6" s="41"/>
      <c r="P6" s="41"/>
      <c r="Q6" s="41"/>
    </row>
    <row r="7" spans="1:17" ht="12.75">
      <c r="A7" s="41"/>
      <c r="B7" s="41"/>
      <c r="C7" s="38"/>
      <c r="D7" s="38"/>
      <c r="E7" s="38"/>
      <c r="F7" s="38"/>
      <c r="G7" s="38"/>
      <c r="H7" s="38"/>
      <c r="I7" s="38" t="s">
        <v>10</v>
      </c>
      <c r="J7" s="41" t="s">
        <v>11</v>
      </c>
      <c r="K7" s="41"/>
      <c r="L7" s="41"/>
      <c r="M7" s="38" t="s">
        <v>12</v>
      </c>
      <c r="N7" s="38" t="s">
        <v>11</v>
      </c>
      <c r="O7" s="38"/>
      <c r="P7" s="38"/>
      <c r="Q7" s="38"/>
    </row>
    <row r="8" spans="1:17" ht="45">
      <c r="A8" s="41"/>
      <c r="B8" s="41"/>
      <c r="C8" s="38"/>
      <c r="D8" s="38"/>
      <c r="E8" s="38"/>
      <c r="F8" s="38"/>
      <c r="G8" s="38"/>
      <c r="H8" s="38"/>
      <c r="I8" s="38"/>
      <c r="J8" s="2" t="s">
        <v>35</v>
      </c>
      <c r="K8" s="2" t="s">
        <v>13</v>
      </c>
      <c r="L8" s="2" t="s">
        <v>14</v>
      </c>
      <c r="M8" s="38"/>
      <c r="N8" s="2" t="s">
        <v>15</v>
      </c>
      <c r="O8" s="2" t="s">
        <v>35</v>
      </c>
      <c r="P8" s="2" t="s">
        <v>13</v>
      </c>
      <c r="Q8" s="2" t="s">
        <v>16</v>
      </c>
    </row>
    <row r="9" spans="1:17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</row>
    <row r="10" spans="1:17" ht="12.75">
      <c r="A10" s="4">
        <v>1</v>
      </c>
      <c r="B10" s="5" t="s">
        <v>17</v>
      </c>
      <c r="C10" s="39" t="s">
        <v>1</v>
      </c>
      <c r="D10" s="40"/>
      <c r="E10" s="18">
        <f aca="true" t="shared" si="0" ref="E10:M10">SUM(E15,E25,E34,E42)</f>
        <v>16642150</v>
      </c>
      <c r="F10" s="18">
        <f t="shared" si="0"/>
        <v>8292059.2</v>
      </c>
      <c r="G10" s="18">
        <f t="shared" si="0"/>
        <v>8350090.8</v>
      </c>
      <c r="H10" s="18">
        <f t="shared" si="0"/>
        <v>8126901</v>
      </c>
      <c r="I10" s="18">
        <f t="shared" si="0"/>
        <v>5081852.2</v>
      </c>
      <c r="J10" s="18">
        <f t="shared" si="0"/>
        <v>4005910</v>
      </c>
      <c r="K10" s="18">
        <f t="shared" si="0"/>
        <v>0</v>
      </c>
      <c r="L10" s="18">
        <f t="shared" si="0"/>
        <v>1075942.2</v>
      </c>
      <c r="M10" s="18">
        <f t="shared" si="0"/>
        <v>3045048.8</v>
      </c>
      <c r="N10" s="18">
        <v>0</v>
      </c>
      <c r="O10" s="18">
        <v>0</v>
      </c>
      <c r="P10" s="18">
        <v>0</v>
      </c>
      <c r="Q10" s="18">
        <f>SUM(Q15,Q25,Q34,Q42)</f>
        <v>3045048.8</v>
      </c>
    </row>
    <row r="11" spans="1:17" ht="12.75">
      <c r="A11" s="20" t="s">
        <v>18</v>
      </c>
      <c r="B11" s="6" t="s">
        <v>19</v>
      </c>
      <c r="C11" s="21" t="s">
        <v>45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3"/>
    </row>
    <row r="12" spans="1:17" ht="12.75">
      <c r="A12" s="20"/>
      <c r="B12" s="6" t="s">
        <v>20</v>
      </c>
      <c r="C12" s="34" t="s">
        <v>39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6"/>
    </row>
    <row r="13" spans="1:17" ht="12.75">
      <c r="A13" s="20"/>
      <c r="B13" s="6" t="s">
        <v>21</v>
      </c>
      <c r="C13" s="34" t="s">
        <v>40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6"/>
    </row>
    <row r="14" spans="1:17" ht="12.75">
      <c r="A14" s="20"/>
      <c r="B14" s="6" t="s">
        <v>22</v>
      </c>
      <c r="C14" s="51" t="s">
        <v>46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3"/>
    </row>
    <row r="15" spans="1:17" ht="12.75">
      <c r="A15" s="20"/>
      <c r="B15" s="6" t="s">
        <v>23</v>
      </c>
      <c r="C15" s="30">
        <v>46</v>
      </c>
      <c r="D15" s="32" t="s">
        <v>51</v>
      </c>
      <c r="E15" s="7">
        <v>11571808</v>
      </c>
      <c r="F15" s="7">
        <f>SUM(F16:F20)</f>
        <v>5875516</v>
      </c>
      <c r="G15" s="7">
        <f>SUM(G16:G20)</f>
        <v>5696292</v>
      </c>
      <c r="H15" s="7">
        <v>8122901</v>
      </c>
      <c r="I15" s="7">
        <f>SUM(J15:L15)</f>
        <v>5081651</v>
      </c>
      <c r="J15" s="7">
        <f>SUM(J16:J20)</f>
        <v>4005910</v>
      </c>
      <c r="K15" s="7"/>
      <c r="L15" s="7">
        <f>SUM(L16:L20)</f>
        <v>1075741</v>
      </c>
      <c r="M15" s="7">
        <f>SUM(N15:Q15)</f>
        <v>3041250</v>
      </c>
      <c r="N15" s="7"/>
      <c r="O15" s="7"/>
      <c r="P15" s="7"/>
      <c r="Q15" s="7">
        <v>3041250</v>
      </c>
    </row>
    <row r="16" spans="1:17" ht="12.75">
      <c r="A16" s="20"/>
      <c r="B16" s="6" t="s">
        <v>54</v>
      </c>
      <c r="C16" s="31"/>
      <c r="D16" s="33"/>
      <c r="E16" s="7">
        <v>199362</v>
      </c>
      <c r="F16" s="7">
        <v>199362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12.75">
      <c r="A17" s="20"/>
      <c r="B17" s="6" t="s">
        <v>50</v>
      </c>
      <c r="C17" s="31"/>
      <c r="D17" s="33"/>
      <c r="E17" s="7">
        <v>8122901</v>
      </c>
      <c r="F17" s="7">
        <v>5108651</v>
      </c>
      <c r="G17" s="8">
        <v>3014250</v>
      </c>
      <c r="H17" s="8">
        <v>8122901</v>
      </c>
      <c r="I17" s="8">
        <f>SUM(J17:L17)</f>
        <v>5081651</v>
      </c>
      <c r="J17" s="8">
        <f>405910+3600000</f>
        <v>4005910</v>
      </c>
      <c r="K17" s="8"/>
      <c r="L17" s="8">
        <v>1075741</v>
      </c>
      <c r="M17" s="8">
        <f>SUM(N17:Q17)</f>
        <v>3041250</v>
      </c>
      <c r="N17" s="8"/>
      <c r="O17" s="8"/>
      <c r="P17" s="8"/>
      <c r="Q17" s="8">
        <v>3041250</v>
      </c>
    </row>
    <row r="18" spans="1:17" ht="12.75">
      <c r="A18" s="20"/>
      <c r="B18" s="6" t="s">
        <v>38</v>
      </c>
      <c r="C18" s="31"/>
      <c r="D18" s="33"/>
      <c r="E18" s="7">
        <v>3249545</v>
      </c>
      <c r="F18" s="7">
        <v>567503</v>
      </c>
      <c r="G18" s="7">
        <v>2682042</v>
      </c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20"/>
      <c r="B19" s="6" t="s">
        <v>43</v>
      </c>
      <c r="C19" s="31"/>
      <c r="D19" s="33"/>
      <c r="E19" s="7"/>
      <c r="F19" s="7"/>
      <c r="G19" s="7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20"/>
      <c r="B20" s="6" t="s">
        <v>44</v>
      </c>
      <c r="C20" s="54"/>
      <c r="D20" s="55"/>
      <c r="E20" s="7"/>
      <c r="F20" s="7"/>
      <c r="G20" s="7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20" t="s">
        <v>24</v>
      </c>
      <c r="B21" s="6" t="s">
        <v>19</v>
      </c>
      <c r="C21" s="21" t="s">
        <v>48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3"/>
    </row>
    <row r="22" spans="1:17" ht="12.75">
      <c r="A22" s="20"/>
      <c r="B22" s="6" t="s">
        <v>20</v>
      </c>
      <c r="C22" s="2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6"/>
    </row>
    <row r="23" spans="1:17" ht="12.75">
      <c r="A23" s="20"/>
      <c r="B23" s="6" t="s">
        <v>21</v>
      </c>
      <c r="C23" s="24" t="s">
        <v>47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6"/>
    </row>
    <row r="24" spans="1:17" ht="12.75">
      <c r="A24" s="20"/>
      <c r="B24" s="6" t="s">
        <v>22</v>
      </c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9"/>
    </row>
    <row r="25" spans="1:17" ht="12.75">
      <c r="A25" s="20"/>
      <c r="B25" s="6" t="s">
        <v>23</v>
      </c>
      <c r="C25" s="30">
        <v>46</v>
      </c>
      <c r="D25" s="32" t="s">
        <v>51</v>
      </c>
      <c r="E25" s="7">
        <v>3519685</v>
      </c>
      <c r="F25" s="7">
        <v>1369685</v>
      </c>
      <c r="G25" s="7">
        <v>2150000</v>
      </c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2.75">
      <c r="A26" s="20"/>
      <c r="B26" s="6" t="s">
        <v>54</v>
      </c>
      <c r="C26" s="31"/>
      <c r="D26" s="33"/>
      <c r="E26" s="7">
        <v>17963</v>
      </c>
      <c r="F26" s="7">
        <v>17963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2.75">
      <c r="A27" s="20"/>
      <c r="B27" s="6" t="s">
        <v>50</v>
      </c>
      <c r="C27" s="31"/>
      <c r="D27" s="33"/>
      <c r="E27" s="7"/>
      <c r="F27" s="7"/>
      <c r="G27" s="7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20"/>
      <c r="B28" s="6" t="s">
        <v>38</v>
      </c>
      <c r="C28" s="31"/>
      <c r="D28" s="33"/>
      <c r="E28" s="7">
        <f>3451722+50000</f>
        <v>3501722</v>
      </c>
      <c r="F28" s="7">
        <f>1301722+50000</f>
        <v>1351722</v>
      </c>
      <c r="G28" s="7">
        <v>2150000</v>
      </c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20"/>
      <c r="B29" s="6" t="s">
        <v>43</v>
      </c>
      <c r="C29" s="31"/>
      <c r="D29" s="33"/>
      <c r="E29" s="7"/>
      <c r="F29" s="7"/>
      <c r="G29" s="7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20" t="s">
        <v>25</v>
      </c>
      <c r="B30" s="6" t="s">
        <v>19</v>
      </c>
      <c r="C30" s="21" t="s">
        <v>48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3"/>
    </row>
    <row r="31" spans="1:17" ht="12.75">
      <c r="A31" s="20"/>
      <c r="B31" s="6" t="s">
        <v>20</v>
      </c>
      <c r="C31" s="2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6"/>
    </row>
    <row r="32" spans="1:17" ht="12.75">
      <c r="A32" s="20"/>
      <c r="B32" s="6" t="s">
        <v>21</v>
      </c>
      <c r="C32" s="24" t="s">
        <v>52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6"/>
    </row>
    <row r="33" spans="1:17" ht="12.75">
      <c r="A33" s="20"/>
      <c r="B33" s="6" t="s">
        <v>22</v>
      </c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9"/>
    </row>
    <row r="34" spans="1:17" ht="12.75">
      <c r="A34" s="20"/>
      <c r="B34" s="6" t="s">
        <v>23</v>
      </c>
      <c r="C34" s="30">
        <v>23</v>
      </c>
      <c r="D34" s="32" t="s">
        <v>53</v>
      </c>
      <c r="E34" s="7">
        <v>1546657</v>
      </c>
      <c r="F34" s="7">
        <v>1046657</v>
      </c>
      <c r="G34" s="7">
        <v>500000</v>
      </c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2.75">
      <c r="A35" s="20"/>
      <c r="B35" s="6" t="s">
        <v>42</v>
      </c>
      <c r="C35" s="31"/>
      <c r="D35" s="33"/>
      <c r="E35" s="7"/>
      <c r="F35" s="7"/>
      <c r="G35" s="7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20"/>
      <c r="B36" s="6" t="s">
        <v>38</v>
      </c>
      <c r="C36" s="31"/>
      <c r="D36" s="33"/>
      <c r="E36" s="7">
        <v>1513473</v>
      </c>
      <c r="F36" s="7">
        <v>1013473</v>
      </c>
      <c r="G36" s="7">
        <v>500000</v>
      </c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20"/>
      <c r="B37" s="6" t="s">
        <v>43</v>
      </c>
      <c r="C37" s="31"/>
      <c r="D37" s="33"/>
      <c r="E37" s="7"/>
      <c r="F37" s="7"/>
      <c r="G37" s="7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20">
        <v>1.4</v>
      </c>
      <c r="B38" s="6" t="s">
        <v>19</v>
      </c>
      <c r="C38" s="21" t="s">
        <v>55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3"/>
    </row>
    <row r="39" spans="1:17" ht="12.75">
      <c r="A39" s="20"/>
      <c r="B39" s="6" t="s">
        <v>20</v>
      </c>
      <c r="C39" s="24" t="s">
        <v>56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</row>
    <row r="40" spans="1:17" ht="12.75">
      <c r="A40" s="20"/>
      <c r="B40" s="6" t="s">
        <v>21</v>
      </c>
      <c r="C40" s="24" t="s">
        <v>57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6"/>
    </row>
    <row r="41" spans="1:17" ht="12.75">
      <c r="A41" s="20"/>
      <c r="B41" s="6" t="s">
        <v>22</v>
      </c>
      <c r="C41" s="27" t="s">
        <v>58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9"/>
    </row>
    <row r="42" spans="1:17" ht="12.75" customHeight="1">
      <c r="A42" s="20"/>
      <c r="B42" s="6" t="s">
        <v>23</v>
      </c>
      <c r="C42" s="30">
        <v>66</v>
      </c>
      <c r="D42" s="32" t="s">
        <v>60</v>
      </c>
      <c r="E42" s="15">
        <v>4000</v>
      </c>
      <c r="F42" s="15">
        <v>201.2</v>
      </c>
      <c r="G42" s="15">
        <v>3798.8</v>
      </c>
      <c r="H42" s="15">
        <v>4000</v>
      </c>
      <c r="I42" s="15">
        <v>201.2</v>
      </c>
      <c r="J42" s="15"/>
      <c r="K42" s="15"/>
      <c r="L42" s="15">
        <v>201.2</v>
      </c>
      <c r="M42" s="15">
        <v>3798.8</v>
      </c>
      <c r="N42" s="15"/>
      <c r="O42" s="15"/>
      <c r="P42" s="15"/>
      <c r="Q42" s="15">
        <v>3798.8</v>
      </c>
    </row>
    <row r="43" spans="1:17" ht="12.75">
      <c r="A43" s="20"/>
      <c r="B43" s="6" t="s">
        <v>42</v>
      </c>
      <c r="C43" s="31"/>
      <c r="D43" s="33"/>
      <c r="E43" s="15">
        <v>4000</v>
      </c>
      <c r="F43" s="15">
        <v>201.2</v>
      </c>
      <c r="G43" s="15">
        <v>3798.8</v>
      </c>
      <c r="H43" s="15">
        <v>4000</v>
      </c>
      <c r="I43" s="15">
        <v>201.2</v>
      </c>
      <c r="J43" s="15"/>
      <c r="K43" s="15"/>
      <c r="L43" s="15">
        <v>201.2</v>
      </c>
      <c r="M43" s="15">
        <v>3798.8</v>
      </c>
      <c r="N43" s="15"/>
      <c r="O43" s="15"/>
      <c r="P43" s="15"/>
      <c r="Q43" s="15">
        <v>3798.8</v>
      </c>
    </row>
    <row r="44" spans="1:17" ht="12.75">
      <c r="A44" s="20"/>
      <c r="B44" s="6" t="s">
        <v>38</v>
      </c>
      <c r="C44" s="31"/>
      <c r="D44" s="33"/>
      <c r="E44" s="15"/>
      <c r="F44" s="15"/>
      <c r="G44" s="15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7" ht="12.75">
      <c r="A45" s="20"/>
      <c r="B45" s="6" t="s">
        <v>43</v>
      </c>
      <c r="C45" s="31"/>
      <c r="D45" s="33"/>
      <c r="E45" s="15"/>
      <c r="F45" s="15"/>
      <c r="G45" s="15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ht="12.75">
      <c r="A46" s="9">
        <v>2</v>
      </c>
      <c r="B46" s="10" t="s">
        <v>27</v>
      </c>
      <c r="C46" s="44" t="s">
        <v>1</v>
      </c>
      <c r="D46" s="45"/>
      <c r="E46" s="17">
        <v>79438</v>
      </c>
      <c r="F46" s="17">
        <v>12316.04</v>
      </c>
      <c r="G46" s="17">
        <v>67121.96</v>
      </c>
      <c r="H46" s="17">
        <v>79438</v>
      </c>
      <c r="I46" s="17">
        <v>83236.8</v>
      </c>
      <c r="J46" s="17"/>
      <c r="K46" s="17"/>
      <c r="L46" s="17">
        <v>12316.04</v>
      </c>
      <c r="M46" s="17">
        <v>67121.96</v>
      </c>
      <c r="N46" s="17"/>
      <c r="O46" s="17"/>
      <c r="P46" s="17"/>
      <c r="Q46" s="17">
        <v>67121.96</v>
      </c>
    </row>
    <row r="47" spans="1:17" ht="12.75">
      <c r="A47" s="20" t="s">
        <v>28</v>
      </c>
      <c r="B47" s="6" t="s">
        <v>19</v>
      </c>
      <c r="C47" s="21" t="s">
        <v>55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3"/>
    </row>
    <row r="48" spans="1:17" ht="12.75">
      <c r="A48" s="20"/>
      <c r="B48" s="6" t="s">
        <v>20</v>
      </c>
      <c r="C48" s="24" t="s">
        <v>56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6"/>
    </row>
    <row r="49" spans="1:17" ht="12.75">
      <c r="A49" s="20"/>
      <c r="B49" s="6" t="s">
        <v>21</v>
      </c>
      <c r="C49" s="24" t="s">
        <v>57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6"/>
    </row>
    <row r="50" spans="1:17" ht="12.75">
      <c r="A50" s="20"/>
      <c r="B50" s="6" t="s">
        <v>22</v>
      </c>
      <c r="C50" s="27" t="s">
        <v>58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9"/>
    </row>
    <row r="51" spans="1:17" ht="12.75">
      <c r="A51" s="20"/>
      <c r="B51" s="6" t="s">
        <v>23</v>
      </c>
      <c r="C51" s="30">
        <v>66</v>
      </c>
      <c r="D51" s="32" t="s">
        <v>59</v>
      </c>
      <c r="E51" s="15">
        <f>83438-4000</f>
        <v>79438</v>
      </c>
      <c r="F51" s="15">
        <f>12517.24-201.2</f>
        <v>12316.039999999999</v>
      </c>
      <c r="G51" s="15">
        <f>70920.76-3798.8</f>
        <v>67121.95999999999</v>
      </c>
      <c r="H51" s="15">
        <f>83438-4000</f>
        <v>79438</v>
      </c>
      <c r="I51" s="15">
        <f>83438-201.2</f>
        <v>83236.8</v>
      </c>
      <c r="J51" s="15"/>
      <c r="K51" s="15"/>
      <c r="L51" s="15">
        <f>12517.24-201.2</f>
        <v>12316.039999999999</v>
      </c>
      <c r="M51" s="15">
        <f>70920.76-3798.8</f>
        <v>67121.95999999999</v>
      </c>
      <c r="N51" s="15"/>
      <c r="O51" s="15"/>
      <c r="P51" s="15"/>
      <c r="Q51" s="15">
        <f>70920.76-3798.8</f>
        <v>67121.95999999999</v>
      </c>
    </row>
    <row r="52" spans="1:17" ht="12.75">
      <c r="A52" s="20"/>
      <c r="B52" s="6" t="s">
        <v>42</v>
      </c>
      <c r="C52" s="31"/>
      <c r="D52" s="33"/>
      <c r="E52" s="15">
        <v>79438</v>
      </c>
      <c r="F52" s="15">
        <v>12316.04</v>
      </c>
      <c r="G52" s="15">
        <v>67121.96</v>
      </c>
      <c r="H52" s="15">
        <v>79438</v>
      </c>
      <c r="I52" s="15">
        <f>83438-201.2</f>
        <v>83236.8</v>
      </c>
      <c r="J52" s="15"/>
      <c r="K52" s="15"/>
      <c r="L52" s="15">
        <v>12316.04</v>
      </c>
      <c r="M52" s="15">
        <v>67121.96</v>
      </c>
      <c r="N52" s="15"/>
      <c r="O52" s="15"/>
      <c r="P52" s="15"/>
      <c r="Q52" s="15">
        <v>67121.96</v>
      </c>
    </row>
    <row r="53" spans="1:17" ht="12.75">
      <c r="A53" s="20"/>
      <c r="B53" s="6" t="s">
        <v>38</v>
      </c>
      <c r="C53" s="31"/>
      <c r="D53" s="33"/>
      <c r="E53" s="15"/>
      <c r="F53" s="15"/>
      <c r="G53" s="15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1:17" ht="12.75">
      <c r="A54" s="20"/>
      <c r="B54" s="6" t="s">
        <v>43</v>
      </c>
      <c r="C54" s="31"/>
      <c r="D54" s="33"/>
      <c r="E54" s="15"/>
      <c r="F54" s="15"/>
      <c r="G54" s="15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 ht="12.75">
      <c r="A55" s="11" t="s">
        <v>29</v>
      </c>
      <c r="B55" s="12" t="s">
        <v>26</v>
      </c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8"/>
    </row>
    <row r="56" spans="1:17" ht="12.75">
      <c r="A56" s="49" t="s">
        <v>30</v>
      </c>
      <c r="B56" s="49"/>
      <c r="C56" s="42" t="s">
        <v>1</v>
      </c>
      <c r="D56" s="43"/>
      <c r="E56" s="19">
        <f>SUM(E10,E46)</f>
        <v>16721588</v>
      </c>
      <c r="F56" s="19">
        <f>SUM(F10,F46)</f>
        <v>8304375.24</v>
      </c>
      <c r="G56" s="19">
        <f>SUM(G46,G10)</f>
        <v>8417212.76</v>
      </c>
      <c r="H56" s="19">
        <f aca="true" t="shared" si="1" ref="H56:Q56">SUM(H10,H46)</f>
        <v>8206339</v>
      </c>
      <c r="I56" s="19">
        <f t="shared" si="1"/>
        <v>5165089</v>
      </c>
      <c r="J56" s="19">
        <f t="shared" si="1"/>
        <v>4005910</v>
      </c>
      <c r="K56" s="19">
        <f t="shared" si="1"/>
        <v>0</v>
      </c>
      <c r="L56" s="19">
        <f t="shared" si="1"/>
        <v>1088258.24</v>
      </c>
      <c r="M56" s="19">
        <f t="shared" si="1"/>
        <v>3112170.76</v>
      </c>
      <c r="N56" s="19">
        <f t="shared" si="1"/>
        <v>0</v>
      </c>
      <c r="O56" s="19">
        <f t="shared" si="1"/>
        <v>0</v>
      </c>
      <c r="P56" s="19">
        <f t="shared" si="1"/>
        <v>0</v>
      </c>
      <c r="Q56" s="19">
        <f t="shared" si="1"/>
        <v>3112170.76</v>
      </c>
    </row>
    <row r="57" spans="1:1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>
      <c r="A58" s="50" t="s">
        <v>31</v>
      </c>
      <c r="B58" s="50"/>
      <c r="C58" s="50"/>
      <c r="D58" s="50"/>
      <c r="E58" s="50"/>
      <c r="F58" s="50"/>
      <c r="G58" s="50"/>
      <c r="H58" s="50"/>
      <c r="I58" s="50"/>
      <c r="J58" s="50"/>
      <c r="K58" s="13"/>
      <c r="L58" s="13"/>
      <c r="M58" s="13"/>
      <c r="N58" s="13"/>
      <c r="O58" s="13"/>
      <c r="P58" s="13"/>
      <c r="Q58" s="13"/>
    </row>
    <row r="59" spans="1:17" ht="12.75">
      <c r="A59" s="14" t="s">
        <v>32</v>
      </c>
      <c r="B59" s="14"/>
      <c r="C59" s="14"/>
      <c r="D59" s="14"/>
      <c r="E59" s="14"/>
      <c r="F59" s="14"/>
      <c r="G59" s="14"/>
      <c r="H59" s="14"/>
      <c r="I59" s="14"/>
      <c r="J59" s="14"/>
      <c r="K59" s="13"/>
      <c r="L59" s="13"/>
      <c r="M59" s="13"/>
      <c r="N59" s="13"/>
      <c r="O59" s="13"/>
      <c r="P59" s="13"/>
      <c r="Q59" s="13"/>
    </row>
    <row r="60" spans="1:17" ht="12.75">
      <c r="A60" s="14" t="s">
        <v>49</v>
      </c>
      <c r="B60" s="14"/>
      <c r="C60" s="14"/>
      <c r="D60" s="14"/>
      <c r="E60" s="14"/>
      <c r="F60" s="14"/>
      <c r="G60" s="14"/>
      <c r="H60" s="14"/>
      <c r="I60" s="14"/>
      <c r="J60" s="14"/>
      <c r="K60" s="13"/>
      <c r="L60" s="13"/>
      <c r="M60" s="13"/>
      <c r="N60" s="13"/>
      <c r="O60" s="13"/>
      <c r="P60" s="13"/>
      <c r="Q60" s="13"/>
    </row>
    <row r="61" spans="14:16" ht="12.75">
      <c r="N61" s="56" t="s">
        <v>61</v>
      </c>
      <c r="O61" s="56"/>
      <c r="P61" s="56"/>
    </row>
    <row r="62" spans="14:16" ht="12.75">
      <c r="N62" s="56" t="s">
        <v>62</v>
      </c>
      <c r="O62" s="56"/>
      <c r="P62" s="56"/>
    </row>
    <row r="63" spans="14:16" ht="12.75">
      <c r="N63" s="56"/>
      <c r="O63" s="56"/>
      <c r="P63" s="56"/>
    </row>
  </sheetData>
  <mergeCells count="60">
    <mergeCell ref="A30:A37"/>
    <mergeCell ref="C30:Q30"/>
    <mergeCell ref="C31:Q31"/>
    <mergeCell ref="C32:Q32"/>
    <mergeCell ref="C33:Q33"/>
    <mergeCell ref="C34:C37"/>
    <mergeCell ref="D34:D37"/>
    <mergeCell ref="A56:B56"/>
    <mergeCell ref="A58:J58"/>
    <mergeCell ref="A11:A20"/>
    <mergeCell ref="A21:A29"/>
    <mergeCell ref="A47:A54"/>
    <mergeCell ref="C14:Q14"/>
    <mergeCell ref="C15:C20"/>
    <mergeCell ref="D15:D20"/>
    <mergeCell ref="C25:C29"/>
    <mergeCell ref="D25:D29"/>
    <mergeCell ref="E3:E8"/>
    <mergeCell ref="F4:F8"/>
    <mergeCell ref="G4:G8"/>
    <mergeCell ref="F3:G3"/>
    <mergeCell ref="A3:A8"/>
    <mergeCell ref="B3:B8"/>
    <mergeCell ref="C3:C8"/>
    <mergeCell ref="D3:D8"/>
    <mergeCell ref="M6:Q6"/>
    <mergeCell ref="H5:H8"/>
    <mergeCell ref="I6:L6"/>
    <mergeCell ref="I7:I8"/>
    <mergeCell ref="J7:L7"/>
    <mergeCell ref="C56:D56"/>
    <mergeCell ref="C46:D46"/>
    <mergeCell ref="C55:Q55"/>
    <mergeCell ref="C47:Q47"/>
    <mergeCell ref="C48:Q48"/>
    <mergeCell ref="C49:Q49"/>
    <mergeCell ref="C50:Q50"/>
    <mergeCell ref="C51:C54"/>
    <mergeCell ref="D51:D54"/>
    <mergeCell ref="C22:Q22"/>
    <mergeCell ref="C23:Q23"/>
    <mergeCell ref="C24:Q24"/>
    <mergeCell ref="A1:Q1"/>
    <mergeCell ref="N7:Q7"/>
    <mergeCell ref="C10:D10"/>
    <mergeCell ref="M7:M8"/>
    <mergeCell ref="H3:Q3"/>
    <mergeCell ref="H4:Q4"/>
    <mergeCell ref="I5:Q5"/>
    <mergeCell ref="C11:Q11"/>
    <mergeCell ref="C13:Q13"/>
    <mergeCell ref="C12:Q12"/>
    <mergeCell ref="C21:Q21"/>
    <mergeCell ref="A38:A45"/>
    <mergeCell ref="C38:Q38"/>
    <mergeCell ref="C39:Q39"/>
    <mergeCell ref="C40:Q40"/>
    <mergeCell ref="C41:Q41"/>
    <mergeCell ref="C42:C45"/>
    <mergeCell ref="D42:D45"/>
  </mergeCells>
  <printOptions/>
  <pageMargins left="0.75" right="0.75" top="1" bottom="1" header="0.5" footer="0.5"/>
  <pageSetup horizontalDpi="600" verticalDpi="600" orientation="landscape" paperSize="9" scale="65" r:id="rId1"/>
  <headerFooter alignWithMargins="0">
    <oddHeader>&amp;RZałącznik nr 3
do Uchwały Nr XXVI/150/09   
Rady Gminy Osieck
z dnia 31 sierpnia 2009r.</oddHeader>
  </headerFooter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Osieck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Osieck</dc:creator>
  <cp:keywords/>
  <dc:description/>
  <cp:lastModifiedBy>.</cp:lastModifiedBy>
  <cp:lastPrinted>2009-06-29T17:55:45Z</cp:lastPrinted>
  <dcterms:created xsi:type="dcterms:W3CDTF">2009-05-15T10:12:34Z</dcterms:created>
  <dcterms:modified xsi:type="dcterms:W3CDTF">2009-09-10T06:52:43Z</dcterms:modified>
  <cp:category/>
  <cp:version/>
  <cp:contentType/>
  <cp:contentStatus/>
</cp:coreProperties>
</file>