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65" windowHeight="8775" activeTab="0"/>
  </bookViews>
  <sheets>
    <sheet name="dot.zle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<sst xmlns="http://schemas.openxmlformats.org/spreadsheetml/2006/main" count="30" uniqueCount="26">
  <si>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Dział</t>
  </si>
  <si>
    <t>Rozdział</t>
  </si>
  <si>
    <t>§</t>
  </si>
  <si>
    <t>Wydatki</t>
  </si>
  <si>
    <t>Dotacje
ogółem</t>
  </si>
  <si>
    <t>Ogółem</t>
  </si>
  <si>
    <t>Źródło dochodów</t>
  </si>
  <si>
    <t>§*</t>
  </si>
  <si>
    <t>Urząd Wojewódzki</t>
  </si>
  <si>
    <t>kwota w zł</t>
  </si>
  <si>
    <t>ADMINISTRACJA PUBLICZNA</t>
  </si>
  <si>
    <t>Dochody budżetu państwa związane z realizacją zadań zleconych jednostkom samorzadu terytorialnego</t>
  </si>
  <si>
    <t>OGÓŁEM</t>
  </si>
  <si>
    <t>Dotacje</t>
  </si>
  <si>
    <t>Zmiana do planu</t>
  </si>
  <si>
    <t xml:space="preserve">Wydatki
ogółem
</t>
  </si>
  <si>
    <t>Plan po zmianach</t>
  </si>
  <si>
    <t>Dochody i wydatki związane z realizacją zadań z zakresu administracji rządowej i innych zadań zleconych odrębnymi ustawami w 2009 r.</t>
  </si>
  <si>
    <t>Plan dochodów z zakresu administracji rządowej zleconych ustawami gminie Osieck na 2009r.</t>
  </si>
  <si>
    <t>010</t>
  </si>
  <si>
    <t>2010</t>
  </si>
  <si>
    <t>4210</t>
  </si>
  <si>
    <t>4430</t>
  </si>
  <si>
    <t>01095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</si>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</sst>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/>
    </xf>
    <xf numFmtId="168" fontId="9" fillId="0" borderId="13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8" fontId="9" fillId="0" borderId="5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8" fontId="10" fillId="0" borderId="14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68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8" fontId="10" fillId="0" borderId="13" xfId="0" applyNumberFormat="1" applyFont="1" applyBorder="1" applyAlignment="1">
      <alignment vertical="center"/>
    </xf>
    <xf numFmtId="16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68" fontId="10" fillId="0" borderId="1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168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8" fontId="10" fillId="0" borderId="6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8" fontId="9" fillId="0" borderId="4" xfId="0" applyNumberFormat="1" applyFont="1" applyBorder="1" applyAlignment="1">
      <alignment vertical="center"/>
    </xf>
    <xf numFmtId="168" fontId="10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defaultGridColor="0" zoomScale="75" zoomScaleNormal="75" colorId="8" workbookViewId="0" topLeftCell="A47">
      <selection activeCell="M71" sqref="M7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</cols>
  <sheetData>
    <row r="1" spans="1:9" ht="48.75" customHeight="1">
      <c r="A1" s="106" t="s">
        <v>17</v>
      </c>
      <c r="B1" s="106"/>
      <c r="C1" s="106"/>
      <c r="D1" s="106"/>
      <c r="E1" s="106"/>
      <c r="F1" s="106"/>
      <c r="G1" s="106"/>
      <c r="H1" s="106"/>
      <c r="I1" s="106"/>
    </row>
    <row r="3" spans="1:9" s="2" customFormat="1" ht="20.25" customHeight="1">
      <c r="A3" s="112" t="s">
        <v>0</v>
      </c>
      <c r="B3" s="112" t="s">
        <v>1</v>
      </c>
      <c r="C3" s="112" t="s">
        <v>7</v>
      </c>
      <c r="D3" s="110" t="s">
        <v>4</v>
      </c>
      <c r="E3" s="110" t="s">
        <v>15</v>
      </c>
      <c r="F3" s="104" t="s">
        <v>14</v>
      </c>
      <c r="G3" s="105"/>
      <c r="H3" s="104" t="s">
        <v>16</v>
      </c>
      <c r="I3" s="105"/>
    </row>
    <row r="4" spans="1:9" s="2" customFormat="1" ht="65.25" customHeight="1">
      <c r="A4" s="113"/>
      <c r="B4" s="113"/>
      <c r="C4" s="113"/>
      <c r="D4" s="111"/>
      <c r="E4" s="111"/>
      <c r="F4" s="3" t="s">
        <v>13</v>
      </c>
      <c r="G4" s="3" t="s">
        <v>3</v>
      </c>
      <c r="H4" s="3" t="s">
        <v>13</v>
      </c>
      <c r="I4" s="3" t="s">
        <v>3</v>
      </c>
    </row>
    <row r="5" spans="1:9" ht="9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4.25" customHeight="1">
      <c r="A6" s="87" t="s">
        <v>19</v>
      </c>
      <c r="B6" s="79"/>
      <c r="C6" s="80"/>
      <c r="D6" s="89">
        <v>21979</v>
      </c>
      <c r="E6" s="89">
        <v>21979</v>
      </c>
      <c r="F6" s="89">
        <f>SUM(F7)</f>
        <v>0</v>
      </c>
      <c r="G6" s="89">
        <f>SUM(G7)</f>
        <v>0</v>
      </c>
      <c r="H6" s="89">
        <f>SUM(H7)</f>
        <v>21979</v>
      </c>
      <c r="I6" s="89">
        <f>SUM(I7)</f>
        <v>21979</v>
      </c>
    </row>
    <row r="7" spans="1:9" ht="12" customHeight="1">
      <c r="A7" s="78"/>
      <c r="B7" s="79" t="s">
        <v>23</v>
      </c>
      <c r="C7" s="80"/>
      <c r="D7" s="89">
        <v>21979</v>
      </c>
      <c r="E7" s="89">
        <v>21979</v>
      </c>
      <c r="F7" s="89">
        <f>SUM(F8:F10)</f>
        <v>0</v>
      </c>
      <c r="G7" s="89">
        <f>SUM(G8:G10)</f>
        <v>0</v>
      </c>
      <c r="H7" s="89">
        <v>21979</v>
      </c>
      <c r="I7" s="89">
        <v>21979</v>
      </c>
    </row>
    <row r="8" spans="1:9" ht="12" customHeight="1">
      <c r="A8" s="78"/>
      <c r="B8" s="85"/>
      <c r="C8" s="88" t="s">
        <v>20</v>
      </c>
      <c r="D8" s="90">
        <v>21979</v>
      </c>
      <c r="E8" s="90"/>
      <c r="F8" s="90"/>
      <c r="G8" s="90"/>
      <c r="H8" s="90">
        <v>21979</v>
      </c>
      <c r="I8" s="90"/>
    </row>
    <row r="9" spans="1:9" ht="12.75" customHeight="1">
      <c r="A9" s="81"/>
      <c r="B9" s="86"/>
      <c r="C9" s="86" t="s">
        <v>21</v>
      </c>
      <c r="D9" s="91"/>
      <c r="E9" s="91">
        <v>431</v>
      </c>
      <c r="F9" s="91"/>
      <c r="G9" s="91"/>
      <c r="H9" s="91"/>
      <c r="I9" s="91">
        <v>431</v>
      </c>
    </row>
    <row r="10" spans="1:9" ht="11.25" customHeight="1">
      <c r="A10" s="84"/>
      <c r="B10" s="82"/>
      <c r="C10" s="83" t="s">
        <v>22</v>
      </c>
      <c r="D10" s="92"/>
      <c r="E10" s="92">
        <v>21548</v>
      </c>
      <c r="F10" s="92"/>
      <c r="G10" s="92"/>
      <c r="H10" s="92"/>
      <c r="I10" s="92">
        <v>21548</v>
      </c>
    </row>
    <row r="11" spans="1:9" ht="12.75" customHeight="1">
      <c r="A11" s="32">
        <v>750</v>
      </c>
      <c r="B11" s="30"/>
      <c r="C11" s="29"/>
      <c r="D11" s="33">
        <f aca="true" t="shared" si="0" ref="D11:I11">SUM(D12)</f>
        <v>53464</v>
      </c>
      <c r="E11" s="33">
        <f t="shared" si="0"/>
        <v>53464</v>
      </c>
      <c r="F11" s="33">
        <f t="shared" si="0"/>
        <v>0</v>
      </c>
      <c r="G11" s="33">
        <f t="shared" si="0"/>
        <v>0</v>
      </c>
      <c r="H11" s="33">
        <f t="shared" si="0"/>
        <v>53464</v>
      </c>
      <c r="I11" s="33">
        <f t="shared" si="0"/>
        <v>53464</v>
      </c>
    </row>
    <row r="12" spans="1:9" ht="12.75" customHeight="1">
      <c r="A12" s="34"/>
      <c r="B12" s="35">
        <v>75011</v>
      </c>
      <c r="C12" s="36"/>
      <c r="D12" s="37">
        <f>SUM(D13:D21)</f>
        <v>53464</v>
      </c>
      <c r="E12" s="37">
        <f>SUM(E13:E21)</f>
        <v>53464</v>
      </c>
      <c r="F12" s="37">
        <f>SUM(F13:F21)</f>
        <v>0</v>
      </c>
      <c r="G12" s="37">
        <f>SUM(G13:G21)</f>
        <v>0</v>
      </c>
      <c r="H12" s="37">
        <f>SUM(H13:H21)</f>
        <v>53464</v>
      </c>
      <c r="I12" s="38">
        <f>SUM(I14:I21)</f>
        <v>53464</v>
      </c>
    </row>
    <row r="13" spans="1:9" ht="12.75" customHeight="1">
      <c r="A13" s="39"/>
      <c r="B13" s="40"/>
      <c r="C13" s="41">
        <v>2010</v>
      </c>
      <c r="D13" s="42">
        <v>53464</v>
      </c>
      <c r="E13" s="43"/>
      <c r="F13" s="44"/>
      <c r="G13" s="43"/>
      <c r="H13" s="42">
        <f>SUM(D13,F13)</f>
        <v>53464</v>
      </c>
      <c r="I13" s="45"/>
    </row>
    <row r="14" spans="1:9" ht="12.75" customHeight="1">
      <c r="A14" s="46"/>
      <c r="B14" s="46"/>
      <c r="C14" s="47">
        <v>4010</v>
      </c>
      <c r="D14" s="48"/>
      <c r="E14" s="45">
        <v>36000</v>
      </c>
      <c r="F14" s="49"/>
      <c r="G14" s="45"/>
      <c r="H14" s="48"/>
      <c r="I14" s="45">
        <f aca="true" t="shared" si="1" ref="I14:I21">SUM(E14,G14)</f>
        <v>36000</v>
      </c>
    </row>
    <row r="15" spans="1:9" ht="12.75" customHeight="1">
      <c r="A15" s="46"/>
      <c r="B15" s="46"/>
      <c r="C15" s="47">
        <v>4040</v>
      </c>
      <c r="D15" s="48"/>
      <c r="E15" s="45">
        <v>3500</v>
      </c>
      <c r="F15" s="49"/>
      <c r="G15" s="45"/>
      <c r="H15" s="48"/>
      <c r="I15" s="45">
        <f t="shared" si="1"/>
        <v>3500</v>
      </c>
    </row>
    <row r="16" spans="1:9" ht="12.75" customHeight="1">
      <c r="A16" s="46"/>
      <c r="B16" s="46"/>
      <c r="C16" s="47">
        <v>4110</v>
      </c>
      <c r="D16" s="48"/>
      <c r="E16" s="45">
        <v>5965</v>
      </c>
      <c r="F16" s="49"/>
      <c r="G16" s="50"/>
      <c r="H16" s="49"/>
      <c r="I16" s="45">
        <f t="shared" si="1"/>
        <v>5965</v>
      </c>
    </row>
    <row r="17" spans="1:9" ht="12.75" customHeight="1">
      <c r="A17" s="46"/>
      <c r="B17" s="46"/>
      <c r="C17" s="47">
        <v>4120</v>
      </c>
      <c r="D17" s="48"/>
      <c r="E17" s="45">
        <v>968</v>
      </c>
      <c r="F17" s="49"/>
      <c r="G17" s="50"/>
      <c r="H17" s="49"/>
      <c r="I17" s="45">
        <f t="shared" si="1"/>
        <v>968</v>
      </c>
    </row>
    <row r="18" spans="1:9" ht="12.75" customHeight="1">
      <c r="A18" s="46"/>
      <c r="B18" s="46"/>
      <c r="C18" s="47">
        <v>4210</v>
      </c>
      <c r="D18" s="48"/>
      <c r="E18" s="45">
        <v>2431</v>
      </c>
      <c r="F18" s="49"/>
      <c r="G18" s="50"/>
      <c r="H18" s="48"/>
      <c r="I18" s="45">
        <f t="shared" si="1"/>
        <v>2431</v>
      </c>
    </row>
    <row r="19" spans="1:9" ht="12.75" customHeight="1">
      <c r="A19" s="46"/>
      <c r="B19" s="46"/>
      <c r="C19" s="47">
        <v>4300</v>
      </c>
      <c r="D19" s="48"/>
      <c r="E19" s="45">
        <v>2100</v>
      </c>
      <c r="F19" s="49"/>
      <c r="G19" s="50"/>
      <c r="H19" s="49"/>
      <c r="I19" s="45">
        <f t="shared" si="1"/>
        <v>2100</v>
      </c>
    </row>
    <row r="20" spans="1:9" ht="12.75" customHeight="1">
      <c r="A20" s="46"/>
      <c r="B20" s="46"/>
      <c r="C20" s="47">
        <v>4410</v>
      </c>
      <c r="D20" s="48"/>
      <c r="E20" s="45">
        <v>1500</v>
      </c>
      <c r="F20" s="49"/>
      <c r="G20" s="50"/>
      <c r="H20" s="45"/>
      <c r="I20" s="51">
        <f t="shared" si="1"/>
        <v>1500</v>
      </c>
    </row>
    <row r="21" spans="1:9" ht="12.75" customHeight="1">
      <c r="A21" s="52"/>
      <c r="B21" s="52"/>
      <c r="C21" s="53">
        <v>4440</v>
      </c>
      <c r="D21" s="54"/>
      <c r="E21" s="55">
        <v>1000</v>
      </c>
      <c r="F21" s="56"/>
      <c r="G21" s="57"/>
      <c r="H21" s="57"/>
      <c r="I21" s="58">
        <f t="shared" si="1"/>
        <v>1000</v>
      </c>
    </row>
    <row r="22" spans="1:9" ht="12.75" customHeight="1">
      <c r="A22" s="59">
        <v>751</v>
      </c>
      <c r="B22" s="60"/>
      <c r="C22" s="30"/>
      <c r="D22" s="33">
        <f>SUM(D27)+(D23)</f>
        <v>7484</v>
      </c>
      <c r="E22" s="38">
        <f>SUM(E27+E23)</f>
        <v>7484</v>
      </c>
      <c r="F22" s="33">
        <f>SUM(F27+F23)</f>
        <v>0</v>
      </c>
      <c r="G22" s="33">
        <f>SUM(G27+G23)</f>
        <v>0</v>
      </c>
      <c r="H22" s="33">
        <f>SUM(H27+H23)</f>
        <v>7484</v>
      </c>
      <c r="I22" s="38">
        <f>SUM(I27+I23)</f>
        <v>7484</v>
      </c>
    </row>
    <row r="23" spans="1:9" ht="12.75" customHeight="1">
      <c r="A23" s="61"/>
      <c r="B23" s="62">
        <v>75101</v>
      </c>
      <c r="C23" s="35"/>
      <c r="D23" s="63">
        <f aca="true" t="shared" si="2" ref="D23:I23">SUM(D24:D26)</f>
        <v>1100</v>
      </c>
      <c r="E23" s="38">
        <f t="shared" si="2"/>
        <v>1100</v>
      </c>
      <c r="F23" s="38">
        <f t="shared" si="2"/>
        <v>0</v>
      </c>
      <c r="G23" s="63">
        <f t="shared" si="2"/>
        <v>0</v>
      </c>
      <c r="H23" s="63">
        <f t="shared" si="2"/>
        <v>1100</v>
      </c>
      <c r="I23" s="38">
        <f t="shared" si="2"/>
        <v>1100</v>
      </c>
    </row>
    <row r="24" spans="1:9" ht="12.75" customHeight="1">
      <c r="A24" s="64"/>
      <c r="B24" s="40"/>
      <c r="C24" s="41">
        <v>2010</v>
      </c>
      <c r="D24" s="42">
        <v>1100</v>
      </c>
      <c r="E24" s="43"/>
      <c r="F24" s="45"/>
      <c r="G24" s="43"/>
      <c r="H24" s="42">
        <f>SUM(D24,F24)</f>
        <v>1100</v>
      </c>
      <c r="I24" s="43"/>
    </row>
    <row r="25" spans="1:9" ht="12.75" customHeight="1">
      <c r="A25" s="46"/>
      <c r="B25" s="46"/>
      <c r="C25" s="47">
        <v>4300</v>
      </c>
      <c r="D25" s="48"/>
      <c r="E25" s="45">
        <v>800</v>
      </c>
      <c r="F25" s="63"/>
      <c r="G25" s="45"/>
      <c r="H25" s="48"/>
      <c r="I25" s="45">
        <f>SUM(E25,G25)</f>
        <v>800</v>
      </c>
    </row>
    <row r="26" spans="1:9" ht="12.75" customHeight="1">
      <c r="A26" s="50"/>
      <c r="B26" s="52"/>
      <c r="C26" s="53">
        <v>4740</v>
      </c>
      <c r="D26" s="54"/>
      <c r="E26" s="55">
        <v>300</v>
      </c>
      <c r="F26" s="33"/>
      <c r="G26" s="55"/>
      <c r="H26" s="54"/>
      <c r="I26" s="55">
        <f>SUM(E26,G26)</f>
        <v>300</v>
      </c>
    </row>
    <row r="27" spans="1:9" ht="12.75" customHeight="1">
      <c r="A27" s="46"/>
      <c r="B27" s="68">
        <v>75113</v>
      </c>
      <c r="C27" s="60"/>
      <c r="D27" s="76">
        <f aca="true" t="shared" si="3" ref="D27:I27">SUM(D28:D35)</f>
        <v>6384</v>
      </c>
      <c r="E27" s="33">
        <f t="shared" si="3"/>
        <v>6384</v>
      </c>
      <c r="F27" s="33">
        <f t="shared" si="3"/>
        <v>0</v>
      </c>
      <c r="G27" s="33">
        <f t="shared" si="3"/>
        <v>0</v>
      </c>
      <c r="H27" s="75">
        <f t="shared" si="3"/>
        <v>6384</v>
      </c>
      <c r="I27" s="33">
        <f t="shared" si="3"/>
        <v>6384</v>
      </c>
    </row>
    <row r="28" spans="1:9" ht="12.75" customHeight="1">
      <c r="A28" s="46"/>
      <c r="B28" s="43"/>
      <c r="C28" s="41">
        <v>2010</v>
      </c>
      <c r="D28" s="77">
        <v>6384</v>
      </c>
      <c r="E28" s="73"/>
      <c r="F28" s="73"/>
      <c r="G28" s="73"/>
      <c r="H28" s="42">
        <f>SUM(D28,F28)</f>
        <v>6384</v>
      </c>
      <c r="I28" s="73"/>
    </row>
    <row r="29" spans="1:9" ht="12.75" customHeight="1">
      <c r="A29" s="46"/>
      <c r="B29" s="50"/>
      <c r="C29" s="47">
        <v>3030</v>
      </c>
      <c r="D29" s="93"/>
      <c r="E29" s="45">
        <v>2970</v>
      </c>
      <c r="F29" s="45"/>
      <c r="G29" s="45"/>
      <c r="H29" s="49"/>
      <c r="I29" s="45">
        <v>2970</v>
      </c>
    </row>
    <row r="30" spans="1:9" ht="12.75" customHeight="1">
      <c r="A30" s="46"/>
      <c r="B30" s="50"/>
      <c r="C30" s="47">
        <v>4110</v>
      </c>
      <c r="D30" s="48"/>
      <c r="E30" s="45">
        <v>111</v>
      </c>
      <c r="F30" s="45"/>
      <c r="G30" s="45"/>
      <c r="H30" s="49"/>
      <c r="I30" s="45">
        <v>111</v>
      </c>
    </row>
    <row r="31" spans="1:9" ht="12.75" customHeight="1">
      <c r="A31" s="46"/>
      <c r="B31" s="50"/>
      <c r="C31" s="47">
        <v>4120</v>
      </c>
      <c r="D31" s="48"/>
      <c r="E31" s="45">
        <v>18</v>
      </c>
      <c r="F31" s="45"/>
      <c r="G31" s="45"/>
      <c r="H31" s="49"/>
      <c r="I31" s="45">
        <v>18</v>
      </c>
    </row>
    <row r="32" spans="1:9" ht="12.75" customHeight="1">
      <c r="A32" s="46"/>
      <c r="B32" s="50"/>
      <c r="C32" s="47">
        <v>4170</v>
      </c>
      <c r="D32" s="48"/>
      <c r="E32" s="45">
        <v>1245</v>
      </c>
      <c r="F32" s="45"/>
      <c r="G32" s="45"/>
      <c r="H32" s="49"/>
      <c r="I32" s="45">
        <v>1245</v>
      </c>
    </row>
    <row r="33" spans="1:9" ht="12.75" customHeight="1">
      <c r="A33" s="46"/>
      <c r="B33" s="50"/>
      <c r="C33" s="47">
        <v>4210</v>
      </c>
      <c r="D33" s="48"/>
      <c r="E33" s="45">
        <v>1524</v>
      </c>
      <c r="F33" s="45"/>
      <c r="G33" s="45"/>
      <c r="H33" s="49"/>
      <c r="I33" s="45">
        <f>SUM(E33,G33)</f>
        <v>1524</v>
      </c>
    </row>
    <row r="34" spans="1:9" ht="12.75" customHeight="1">
      <c r="A34" s="46"/>
      <c r="B34" s="50"/>
      <c r="C34" s="47">
        <v>4410</v>
      </c>
      <c r="D34" s="48"/>
      <c r="E34" s="45">
        <v>316</v>
      </c>
      <c r="F34" s="45"/>
      <c r="G34" s="45"/>
      <c r="H34" s="48"/>
      <c r="I34" s="45">
        <f>SUM(E34,G34)</f>
        <v>316</v>
      </c>
    </row>
    <row r="35" spans="1:9" ht="12.75" customHeight="1">
      <c r="A35" s="57"/>
      <c r="B35" s="57"/>
      <c r="C35" s="53">
        <v>4740</v>
      </c>
      <c r="D35" s="54"/>
      <c r="E35" s="55">
        <v>200</v>
      </c>
      <c r="F35" s="55"/>
      <c r="G35" s="55"/>
      <c r="H35" s="54"/>
      <c r="I35" s="55">
        <v>200</v>
      </c>
    </row>
    <row r="36" spans="1:9" ht="12.75" customHeight="1">
      <c r="A36" s="59">
        <v>754</v>
      </c>
      <c r="B36" s="60"/>
      <c r="C36" s="30"/>
      <c r="D36" s="33">
        <f aca="true" t="shared" si="4" ref="D36:I36">SUM(D37)</f>
        <v>400</v>
      </c>
      <c r="E36" s="33">
        <f t="shared" si="4"/>
        <v>400</v>
      </c>
      <c r="F36" s="55">
        <f t="shared" si="4"/>
        <v>0</v>
      </c>
      <c r="G36" s="33">
        <f t="shared" si="4"/>
        <v>0</v>
      </c>
      <c r="H36" s="33">
        <f t="shared" si="4"/>
        <v>400</v>
      </c>
      <c r="I36" s="33">
        <f t="shared" si="4"/>
        <v>400</v>
      </c>
    </row>
    <row r="37" spans="1:9" ht="12.75" customHeight="1">
      <c r="A37" s="41"/>
      <c r="B37" s="62">
        <v>75414</v>
      </c>
      <c r="C37" s="35"/>
      <c r="D37" s="37">
        <f aca="true" t="shared" si="5" ref="D37:I37">SUM(D38:D41)</f>
        <v>400</v>
      </c>
      <c r="E37" s="37">
        <f t="shared" si="5"/>
        <v>400</v>
      </c>
      <c r="F37" s="37">
        <f t="shared" si="5"/>
        <v>0</v>
      </c>
      <c r="G37" s="37">
        <f t="shared" si="5"/>
        <v>0</v>
      </c>
      <c r="H37" s="38">
        <f t="shared" si="5"/>
        <v>400</v>
      </c>
      <c r="I37" s="38">
        <f t="shared" si="5"/>
        <v>400</v>
      </c>
    </row>
    <row r="38" spans="1:9" ht="12.75" customHeight="1">
      <c r="A38" s="39"/>
      <c r="B38" s="40"/>
      <c r="C38" s="41">
        <v>2010</v>
      </c>
      <c r="D38" s="42">
        <v>400</v>
      </c>
      <c r="E38" s="43"/>
      <c r="F38" s="44"/>
      <c r="G38" s="43"/>
      <c r="H38" s="45">
        <f>SUM(D38,F38)</f>
        <v>400</v>
      </c>
      <c r="I38" s="43"/>
    </row>
    <row r="39" spans="1:9" ht="12.75" customHeight="1">
      <c r="A39" s="39"/>
      <c r="B39" s="39"/>
      <c r="C39" s="47">
        <v>4170</v>
      </c>
      <c r="D39" s="48"/>
      <c r="E39" s="45">
        <v>400</v>
      </c>
      <c r="F39" s="49"/>
      <c r="G39" s="45">
        <v>-400</v>
      </c>
      <c r="H39" s="48"/>
      <c r="I39" s="45">
        <f>SUM(E39,G39)</f>
        <v>0</v>
      </c>
    </row>
    <row r="40" spans="1:9" ht="12.75" customHeight="1">
      <c r="A40" s="39"/>
      <c r="B40" s="39"/>
      <c r="C40" s="47">
        <v>4210</v>
      </c>
      <c r="D40" s="48"/>
      <c r="E40" s="45">
        <v>0</v>
      </c>
      <c r="F40" s="49"/>
      <c r="G40" s="45">
        <v>100</v>
      </c>
      <c r="H40" s="48"/>
      <c r="I40" s="45">
        <f>E40+G40</f>
        <v>100</v>
      </c>
    </row>
    <row r="41" spans="1:9" ht="12.75" customHeight="1">
      <c r="A41" s="52"/>
      <c r="B41" s="52"/>
      <c r="C41" s="53">
        <v>4700</v>
      </c>
      <c r="D41" s="54"/>
      <c r="E41" s="55">
        <v>0</v>
      </c>
      <c r="F41" s="56"/>
      <c r="G41" s="55">
        <v>300</v>
      </c>
      <c r="H41" s="54"/>
      <c r="I41" s="55">
        <f>E41+G41</f>
        <v>300</v>
      </c>
    </row>
    <row r="42" spans="1:9" ht="12.75" customHeight="1">
      <c r="A42" s="59">
        <v>852</v>
      </c>
      <c r="B42" s="60"/>
      <c r="C42" s="30"/>
      <c r="D42" s="33">
        <f>SUM(D43,D56,D59)</f>
        <v>1043400</v>
      </c>
      <c r="E42" s="33">
        <f>SUM(E43,E56,E59)</f>
        <v>1043400</v>
      </c>
      <c r="F42" s="33">
        <f>SUM(F43,F56,F59)</f>
        <v>-20090</v>
      </c>
      <c r="G42" s="33">
        <f>SUM(G43,G56,G59)</f>
        <v>-20090</v>
      </c>
      <c r="H42" s="33">
        <f>SUM(H43,H56,H59)</f>
        <v>1023310</v>
      </c>
      <c r="I42" s="33">
        <f>SUM(I59,I56,I43)</f>
        <v>1023310</v>
      </c>
    </row>
    <row r="43" spans="1:9" ht="12.75" customHeight="1">
      <c r="A43" s="34"/>
      <c r="B43" s="62">
        <v>85212</v>
      </c>
      <c r="C43" s="34"/>
      <c r="D43" s="37">
        <f aca="true" t="shared" si="6" ref="D43:I43">SUM(D44:D55)</f>
        <v>990000</v>
      </c>
      <c r="E43" s="37">
        <f t="shared" si="6"/>
        <v>990000</v>
      </c>
      <c r="F43" s="37">
        <f t="shared" si="6"/>
        <v>0</v>
      </c>
      <c r="G43" s="37">
        <f t="shared" si="6"/>
        <v>0</v>
      </c>
      <c r="H43" s="37">
        <f t="shared" si="6"/>
        <v>990000</v>
      </c>
      <c r="I43" s="37">
        <f t="shared" si="6"/>
        <v>990000</v>
      </c>
    </row>
    <row r="44" spans="1:9" ht="12.75" customHeight="1">
      <c r="A44" s="59"/>
      <c r="B44" s="36"/>
      <c r="C44" s="40">
        <v>2010</v>
      </c>
      <c r="D44" s="65">
        <v>990000</v>
      </c>
      <c r="E44" s="66"/>
      <c r="F44" s="65"/>
      <c r="G44" s="66"/>
      <c r="H44" s="65">
        <f>SUM(D44,F44)</f>
        <v>990000</v>
      </c>
      <c r="I44" s="43"/>
    </row>
    <row r="45" spans="1:9" ht="12.75" customHeight="1">
      <c r="A45" s="46"/>
      <c r="B45" s="46"/>
      <c r="C45" s="39">
        <v>3110</v>
      </c>
      <c r="D45" s="46"/>
      <c r="E45" s="67">
        <v>956100</v>
      </c>
      <c r="F45" s="67"/>
      <c r="G45" s="67"/>
      <c r="H45" s="46"/>
      <c r="I45" s="45">
        <f aca="true" t="shared" si="7" ref="I45:I55">SUM(E45,G45)</f>
        <v>956100</v>
      </c>
    </row>
    <row r="46" spans="1:9" ht="12.75" customHeight="1">
      <c r="A46" s="46"/>
      <c r="B46" s="46"/>
      <c r="C46" s="39">
        <v>4010</v>
      </c>
      <c r="D46" s="46"/>
      <c r="E46" s="67">
        <v>21600</v>
      </c>
      <c r="F46" s="67"/>
      <c r="G46" s="67"/>
      <c r="H46" s="46"/>
      <c r="I46" s="45">
        <f t="shared" si="7"/>
        <v>21600</v>
      </c>
    </row>
    <row r="47" spans="1:9" ht="12.75" customHeight="1">
      <c r="A47" s="46"/>
      <c r="B47" s="46"/>
      <c r="C47" s="39">
        <v>4110</v>
      </c>
      <c r="D47" s="67"/>
      <c r="E47" s="67">
        <v>8619</v>
      </c>
      <c r="F47" s="67"/>
      <c r="G47" s="67"/>
      <c r="H47" s="67"/>
      <c r="I47" s="45">
        <f t="shared" si="7"/>
        <v>8619</v>
      </c>
    </row>
    <row r="48" spans="1:9" ht="12.75" customHeight="1">
      <c r="A48" s="46"/>
      <c r="B48" s="46"/>
      <c r="C48" s="39">
        <v>4120</v>
      </c>
      <c r="D48" s="67"/>
      <c r="E48" s="67">
        <v>530</v>
      </c>
      <c r="F48" s="67"/>
      <c r="G48" s="67"/>
      <c r="H48" s="67"/>
      <c r="I48" s="45">
        <f t="shared" si="7"/>
        <v>530</v>
      </c>
    </row>
    <row r="49" spans="1:9" ht="12.75" customHeight="1">
      <c r="A49" s="46"/>
      <c r="B49" s="46"/>
      <c r="C49" s="39">
        <v>4210</v>
      </c>
      <c r="D49" s="46"/>
      <c r="E49" s="67">
        <v>100</v>
      </c>
      <c r="F49" s="67"/>
      <c r="G49" s="67"/>
      <c r="H49" s="46"/>
      <c r="I49" s="45">
        <f t="shared" si="7"/>
        <v>100</v>
      </c>
    </row>
    <row r="50" spans="1:9" ht="12.75" customHeight="1">
      <c r="A50" s="46"/>
      <c r="B50" s="46"/>
      <c r="C50" s="39">
        <v>4410</v>
      </c>
      <c r="D50" s="46"/>
      <c r="E50" s="67">
        <v>247</v>
      </c>
      <c r="F50" s="67"/>
      <c r="G50" s="67"/>
      <c r="H50" s="46"/>
      <c r="I50" s="45">
        <f t="shared" si="7"/>
        <v>247</v>
      </c>
    </row>
    <row r="51" spans="1:9" ht="12.75" customHeight="1">
      <c r="A51" s="46"/>
      <c r="B51" s="46"/>
      <c r="C51" s="39">
        <v>4430</v>
      </c>
      <c r="D51" s="46"/>
      <c r="E51" s="67">
        <v>300</v>
      </c>
      <c r="F51" s="67"/>
      <c r="G51" s="67"/>
      <c r="H51" s="46"/>
      <c r="I51" s="45">
        <f t="shared" si="7"/>
        <v>300</v>
      </c>
    </row>
    <row r="52" spans="1:9" ht="12.75" customHeight="1">
      <c r="A52" s="46"/>
      <c r="B52" s="46"/>
      <c r="C52" s="39">
        <v>4440</v>
      </c>
      <c r="D52" s="46"/>
      <c r="E52" s="67">
        <v>1000</v>
      </c>
      <c r="F52" s="67"/>
      <c r="G52" s="67"/>
      <c r="H52" s="46"/>
      <c r="I52" s="45">
        <f t="shared" si="7"/>
        <v>1000</v>
      </c>
    </row>
    <row r="53" spans="1:9" ht="12.75" customHeight="1">
      <c r="A53" s="46"/>
      <c r="B53" s="46"/>
      <c r="C53" s="39">
        <v>4700</v>
      </c>
      <c r="D53" s="46"/>
      <c r="E53" s="67">
        <v>550</v>
      </c>
      <c r="F53" s="67"/>
      <c r="G53" s="67"/>
      <c r="H53" s="46"/>
      <c r="I53" s="45">
        <f t="shared" si="7"/>
        <v>550</v>
      </c>
    </row>
    <row r="54" spans="1:9" ht="12.75" customHeight="1">
      <c r="A54" s="46"/>
      <c r="B54" s="46"/>
      <c r="C54" s="39">
        <v>4740</v>
      </c>
      <c r="D54" s="46"/>
      <c r="E54" s="67">
        <v>100</v>
      </c>
      <c r="F54" s="67"/>
      <c r="G54" s="67"/>
      <c r="H54" s="46"/>
      <c r="I54" s="45">
        <f t="shared" si="7"/>
        <v>100</v>
      </c>
    </row>
    <row r="55" spans="1:9" ht="12.75" customHeight="1">
      <c r="A55" s="46"/>
      <c r="B55" s="46"/>
      <c r="C55" s="39">
        <v>4750</v>
      </c>
      <c r="D55" s="46"/>
      <c r="E55" s="67">
        <v>854</v>
      </c>
      <c r="F55" s="67"/>
      <c r="G55" s="67"/>
      <c r="H55" s="46"/>
      <c r="I55" s="45">
        <f t="shared" si="7"/>
        <v>854</v>
      </c>
    </row>
    <row r="56" spans="1:9" ht="12.75" customHeight="1">
      <c r="A56" s="50"/>
      <c r="B56" s="68">
        <v>85213</v>
      </c>
      <c r="C56" s="68"/>
      <c r="D56" s="38">
        <f aca="true" t="shared" si="8" ref="D56:I56">SUM(D57:D58)</f>
        <v>4400</v>
      </c>
      <c r="E56" s="38">
        <f t="shared" si="8"/>
        <v>4400</v>
      </c>
      <c r="F56" s="38">
        <f t="shared" si="8"/>
        <v>-1730</v>
      </c>
      <c r="G56" s="38">
        <f t="shared" si="8"/>
        <v>-1730</v>
      </c>
      <c r="H56" s="38">
        <f t="shared" si="8"/>
        <v>2670</v>
      </c>
      <c r="I56" s="38">
        <f t="shared" si="8"/>
        <v>2670</v>
      </c>
    </row>
    <row r="57" spans="1:9" ht="12.75" customHeight="1">
      <c r="A57" s="46"/>
      <c r="B57" s="40"/>
      <c r="C57" s="41">
        <v>2010</v>
      </c>
      <c r="D57" s="69">
        <v>4400</v>
      </c>
      <c r="E57" s="50"/>
      <c r="F57" s="69">
        <v>-1730</v>
      </c>
      <c r="G57" s="50"/>
      <c r="H57" s="69">
        <f>SUM(D57,F57)</f>
        <v>2670</v>
      </c>
      <c r="I57" s="50"/>
    </row>
    <row r="58" spans="1:9" ht="12.75" customHeight="1">
      <c r="A58" s="46"/>
      <c r="B58" s="52"/>
      <c r="C58" s="70">
        <v>4130</v>
      </c>
      <c r="D58" s="57"/>
      <c r="E58" s="55">
        <v>4400</v>
      </c>
      <c r="F58" s="55"/>
      <c r="G58" s="45">
        <v>-1730</v>
      </c>
      <c r="H58" s="57"/>
      <c r="I58" s="55">
        <f>SUM(E58,G58)</f>
        <v>2670</v>
      </c>
    </row>
    <row r="59" spans="1:9" ht="12.75" customHeight="1">
      <c r="A59" s="50"/>
      <c r="B59" s="71">
        <v>85214</v>
      </c>
      <c r="C59" s="32"/>
      <c r="D59" s="38">
        <f aca="true" t="shared" si="9" ref="D59:I59">SUM(D60:D61)</f>
        <v>49000</v>
      </c>
      <c r="E59" s="72">
        <f t="shared" si="9"/>
        <v>49000</v>
      </c>
      <c r="F59" s="37">
        <f t="shared" si="9"/>
        <v>-18360</v>
      </c>
      <c r="G59" s="38">
        <f t="shared" si="9"/>
        <v>-18360</v>
      </c>
      <c r="H59" s="38">
        <f t="shared" si="9"/>
        <v>30640</v>
      </c>
      <c r="I59" s="72">
        <f t="shared" si="9"/>
        <v>30640</v>
      </c>
    </row>
    <row r="60" spans="1:9" ht="12.75" customHeight="1">
      <c r="A60" s="46"/>
      <c r="B60" s="40"/>
      <c r="C60" s="41">
        <v>2010</v>
      </c>
      <c r="D60" s="73">
        <v>49000</v>
      </c>
      <c r="E60" s="74"/>
      <c r="F60" s="42">
        <v>-18360</v>
      </c>
      <c r="G60" s="43"/>
      <c r="H60" s="73">
        <f>SUM(D60:G60)</f>
        <v>30640</v>
      </c>
      <c r="I60" s="74"/>
    </row>
    <row r="61" spans="1:9" ht="12.75" customHeight="1">
      <c r="A61" s="52"/>
      <c r="B61" s="52"/>
      <c r="C61" s="53">
        <v>3110</v>
      </c>
      <c r="D61" s="54"/>
      <c r="E61" s="55">
        <v>49000</v>
      </c>
      <c r="F61" s="56"/>
      <c r="G61" s="55">
        <v>-18360</v>
      </c>
      <c r="H61" s="54"/>
      <c r="I61" s="55">
        <f>SUM(D61:H61)</f>
        <v>30640</v>
      </c>
    </row>
    <row r="62" spans="1:12" ht="19.5" customHeight="1">
      <c r="A62" s="107" t="s">
        <v>5</v>
      </c>
      <c r="B62" s="108"/>
      <c r="C62" s="109"/>
      <c r="D62" s="33">
        <f aca="true" t="shared" si="10" ref="D62:I62">SUM(D6,D11,D22,D36,D42)</f>
        <v>1126727</v>
      </c>
      <c r="E62" s="33">
        <f t="shared" si="10"/>
        <v>1126727</v>
      </c>
      <c r="F62" s="33">
        <f t="shared" si="10"/>
        <v>-20090</v>
      </c>
      <c r="G62" s="33">
        <f t="shared" si="10"/>
        <v>-20090</v>
      </c>
      <c r="H62" s="33">
        <f t="shared" si="10"/>
        <v>1106637</v>
      </c>
      <c r="I62" s="33">
        <f t="shared" si="10"/>
        <v>1106637</v>
      </c>
      <c r="K62" s="31"/>
      <c r="L62" s="31"/>
    </row>
    <row r="64" ht="12.75">
      <c r="A64" s="6"/>
    </row>
    <row r="65" spans="2:9" ht="12.75">
      <c r="B65" s="100" t="s">
        <v>18</v>
      </c>
      <c r="C65" s="101"/>
      <c r="D65" s="101"/>
      <c r="E65" s="101"/>
      <c r="F65" s="101"/>
      <c r="G65" s="101"/>
      <c r="H65" s="101"/>
      <c r="I65" s="101"/>
    </row>
    <row r="67" spans="2:9" ht="12.75">
      <c r="B67" s="102" t="s">
        <v>0</v>
      </c>
      <c r="C67" s="102"/>
      <c r="D67" s="5" t="s">
        <v>1</v>
      </c>
      <c r="E67" s="12" t="s">
        <v>2</v>
      </c>
      <c r="F67" s="102" t="s">
        <v>6</v>
      </c>
      <c r="G67" s="103"/>
      <c r="H67" s="103"/>
      <c r="I67" s="13" t="s">
        <v>9</v>
      </c>
    </row>
    <row r="68" spans="2:9" ht="12.75">
      <c r="B68" s="14">
        <v>750</v>
      </c>
      <c r="C68" s="11"/>
      <c r="D68" s="10"/>
      <c r="E68" s="10"/>
      <c r="F68" s="94" t="s">
        <v>10</v>
      </c>
      <c r="G68" s="95"/>
      <c r="H68" s="96"/>
      <c r="I68" s="20">
        <f>SUM(I69)</f>
        <v>10220</v>
      </c>
    </row>
    <row r="69" spans="2:9" ht="12.75">
      <c r="B69" s="8"/>
      <c r="C69" s="9"/>
      <c r="D69" s="15">
        <v>75011</v>
      </c>
      <c r="E69" s="7"/>
      <c r="F69" s="17" t="s">
        <v>8</v>
      </c>
      <c r="G69" s="18"/>
      <c r="H69" s="19"/>
      <c r="I69" s="21">
        <f>SUM(I70)</f>
        <v>10220</v>
      </c>
    </row>
    <row r="70" spans="2:9" ht="39" customHeight="1">
      <c r="B70" s="8"/>
      <c r="C70" s="9"/>
      <c r="D70" s="7"/>
      <c r="E70" s="16">
        <v>2350</v>
      </c>
      <c r="F70" s="97" t="s">
        <v>11</v>
      </c>
      <c r="G70" s="98"/>
      <c r="H70" s="99"/>
      <c r="I70" s="22">
        <v>10220</v>
      </c>
    </row>
    <row r="71" spans="2:9" ht="12.75">
      <c r="B71" s="23"/>
      <c r="C71" s="24"/>
      <c r="D71" s="24"/>
      <c r="E71" s="26"/>
      <c r="F71" s="24"/>
      <c r="G71" s="25"/>
      <c r="H71" s="27" t="s">
        <v>12</v>
      </c>
      <c r="I71" s="28">
        <f>SUM(I68)</f>
        <v>10220</v>
      </c>
    </row>
    <row r="74" spans="7:8" ht="12.75">
      <c r="G74" s="114" t="s">
        <v>24</v>
      </c>
      <c r="H74" s="114"/>
    </row>
    <row r="75" spans="7:8" ht="12.75">
      <c r="G75" s="114" t="s">
        <v>25</v>
      </c>
      <c r="H75" s="114"/>
    </row>
  </sheetData>
  <mergeCells count="14">
    <mergeCell ref="F3:G3"/>
    <mergeCell ref="H3:I3"/>
    <mergeCell ref="A1:I1"/>
    <mergeCell ref="A62:C62"/>
    <mergeCell ref="D3:D4"/>
    <mergeCell ref="E3:E4"/>
    <mergeCell ref="A3:A4"/>
    <mergeCell ref="B3:B4"/>
    <mergeCell ref="C3:C4"/>
    <mergeCell ref="F68:H68"/>
    <mergeCell ref="F70:H70"/>
    <mergeCell ref="B65:I65"/>
    <mergeCell ref="B67:C67"/>
    <mergeCell ref="F67:H67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1" r:id="rId1"/>
  <headerFooter alignWithMargins="0">
    <oddHeader>&amp;RZałącznik nr 5
do Uchwały Nr XXVI/150/09 
Rady Gminy Osieck
z dnia 31 sierpnia 2009 r.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2009-08-28T14:50:51Z</cp:lastPrinted>
  <dcterms:created xsi:type="dcterms:W3CDTF">1998-12-09T13:02:10Z</dcterms:created>
  <dcterms:modified xsi:type="dcterms:W3CDTF">2009-09-10T06:55:11Z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