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740" windowHeight="78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<sst xmlns="http://schemas.openxmlformats.org/spreadsheetml/2006/main" count="121" uniqueCount="81">
  <si>
    <t>Dział</t>
  </si>
  <si>
    <t>Rozdział</t>
  </si>
  <si>
    <t>§</t>
  </si>
  <si>
    <t>Nazwa zadania inwestycyjnego</t>
  </si>
  <si>
    <t>i okres realizacji</t>
  </si>
  <si>
    <t>(w latach)</t>
  </si>
  <si>
    <t>Łączne koszty finansowe</t>
  </si>
  <si>
    <t>Planowane wydatki</t>
  </si>
  <si>
    <t>Jednostka organizacyjna realizująca program lub koordynująca wykonanie programu</t>
  </si>
  <si>
    <t>(8+9+10+11)</t>
  </si>
  <si>
    <t>z tego źródła finansowania</t>
  </si>
  <si>
    <t>dochody własne jst</t>
  </si>
  <si>
    <t>kredyty</t>
  </si>
  <si>
    <t>i pożyczki</t>
  </si>
  <si>
    <t>środki pochodzące</t>
  </si>
  <si>
    <t>z innych źródeł</t>
  </si>
  <si>
    <t>środki wymienione w art. 5 ust. 1</t>
  </si>
  <si>
    <t>pkt 2 i 3 u.f.p.</t>
  </si>
  <si>
    <t>UG</t>
  </si>
  <si>
    <t>Zarząd Powiatu</t>
  </si>
  <si>
    <t>X</t>
  </si>
  <si>
    <t>2</t>
  </si>
  <si>
    <t>010</t>
  </si>
  <si>
    <t>600</t>
  </si>
  <si>
    <t>60014</t>
  </si>
  <si>
    <t>6300</t>
  </si>
  <si>
    <t>Drogi publiczne powiatowe</t>
  </si>
  <si>
    <t>Drogi publiczne gminne</t>
  </si>
  <si>
    <t>6050</t>
  </si>
  <si>
    <t>60016</t>
  </si>
  <si>
    <t>801</t>
  </si>
  <si>
    <t>80101</t>
  </si>
  <si>
    <t>853</t>
  </si>
  <si>
    <t>85395</t>
  </si>
  <si>
    <t>Szkoły podstawowe</t>
  </si>
  <si>
    <t>Pozostała działalność</t>
  </si>
  <si>
    <t>rok budżetowy 2010</t>
  </si>
  <si>
    <t>2012 r.</t>
  </si>
  <si>
    <t>01041</t>
  </si>
  <si>
    <t>Program Rozwoju Obszarów Wiejskich</t>
  </si>
  <si>
    <t>6059</t>
  </si>
  <si>
    <t>1</t>
  </si>
  <si>
    <t>3</t>
  </si>
  <si>
    <t>4</t>
  </si>
  <si>
    <t>01010</t>
  </si>
  <si>
    <t>Infrastruktura wodociągowa i sanitarna wsi</t>
  </si>
  <si>
    <r>
      <t xml:space="preserve">Wydatki inwestycyjne jednostek budżetowych                                                   </t>
    </r>
    <r>
      <rPr>
        <i/>
        <sz val="9"/>
        <rFont val="Times New Roman"/>
        <family val="1"/>
      </rPr>
      <t>Budowa przydomowych oczyszczalni ścieków na terenie gminy Olszanka</t>
    </r>
  </si>
  <si>
    <t>a.  ------------      b. -------------    c. -------------</t>
  </si>
  <si>
    <t>a.  -----------     b. 4 064 032    c. 4 064 390</t>
  </si>
  <si>
    <t>a. ------------     b. 100 000     c. 900 000</t>
  </si>
  <si>
    <t>a. ------------     b. 100 000      c. 900 000</t>
  </si>
  <si>
    <t>a. ------------     b. ------------   c. ------------</t>
  </si>
  <si>
    <t>a. ------------     b. 45 000     c. 255 000</t>
  </si>
  <si>
    <t>a. ------------     b. 45 000        c. 255 000</t>
  </si>
  <si>
    <t>a. ------------     b. 15 000     c. 35 000</t>
  </si>
  <si>
    <t>a. dochody wasne</t>
  </si>
  <si>
    <t>b. kredyty i pożyczki</t>
  </si>
  <si>
    <t>c. środki pochodzące z innych źródeł</t>
  </si>
  <si>
    <t>6058</t>
  </si>
  <si>
    <r>
      <t xml:space="preserve">Wydatki inwestycyjne jednostek budżetowych                               </t>
    </r>
    <r>
      <rPr>
        <i/>
        <sz val="9"/>
        <color indexed="8"/>
        <rFont val="Times New Roman"/>
        <family val="1"/>
      </rPr>
      <t>Przebudowa i wyposażenie Ośrodka Kultury Wiejskiej w Szydłówce</t>
    </r>
  </si>
  <si>
    <r>
      <t xml:space="preserve">Wydatki inwestycyjne jednostek budżetowych                             </t>
    </r>
    <r>
      <rPr>
        <i/>
        <sz val="9"/>
        <color indexed="8"/>
        <rFont val="Times New Roman"/>
        <family val="1"/>
      </rPr>
      <t>Przebudowa i wyposażenie Ośrodka Kultury Wiejskiej w Szydłówce</t>
    </r>
  </si>
  <si>
    <r>
      <t xml:space="preserve">Wydatki inwestycyjne jednostek budżetowych                            </t>
    </r>
    <r>
      <rPr>
        <i/>
        <sz val="9"/>
        <color indexed="8"/>
        <rFont val="Times New Roman"/>
        <family val="1"/>
      </rPr>
      <t>Wyrównanie szans edukacyjnych - budowa pawilonu żywieniowo-świetlicowego przy Zespole Szkół w Olszance</t>
    </r>
  </si>
  <si>
    <r>
      <t xml:space="preserve">Wydatki inwestycyjne jednostek budżetowych                           </t>
    </r>
    <r>
      <rPr>
        <i/>
        <sz val="9"/>
        <color indexed="8"/>
        <rFont val="Times New Roman"/>
        <family val="1"/>
      </rPr>
      <t>Modernizacja i rozbudowa szkół</t>
    </r>
  </si>
  <si>
    <r>
      <t xml:space="preserve">Wydatki na zkupy inwestycyjne   </t>
    </r>
    <r>
      <rPr>
        <i/>
        <sz val="9"/>
        <color indexed="8"/>
        <rFont val="Times New Roman"/>
        <family val="1"/>
      </rPr>
      <t>Modernizacja Gminnego Ośrodka Zdrowia</t>
    </r>
  </si>
  <si>
    <r>
      <t xml:space="preserve">Wydatki inwestycyjne jednostek budżetowych                                    </t>
    </r>
    <r>
      <rPr>
        <i/>
        <sz val="9"/>
        <color indexed="8"/>
        <rFont val="Times New Roman"/>
        <family val="1"/>
      </rPr>
      <t>Budowa dróg gminnych</t>
    </r>
  </si>
  <si>
    <r>
      <t xml:space="preserve">Wydatki inwestycyjne jednostek budżetowych                                    </t>
    </r>
    <r>
      <rPr>
        <i/>
        <sz val="9"/>
        <color indexed="8"/>
        <rFont val="Times New Roman"/>
        <family val="1"/>
      </rPr>
      <t>Budowa drogi gminnej w miejscowości Bolesty</t>
    </r>
  </si>
  <si>
    <r>
      <t xml:space="preserve">Wydatki inwestycyjne jednostek budżetowych                            </t>
    </r>
    <r>
      <rPr>
        <i/>
        <sz val="9"/>
        <color indexed="8"/>
        <rFont val="Times New Roman"/>
        <family val="1"/>
      </rPr>
      <t>Modernizacja drogi gminnej w miejscowości Klimy</t>
    </r>
  </si>
  <si>
    <r>
      <t xml:space="preserve">Dotacja celowa na pomoc finansową </t>
    </r>
    <r>
      <rPr>
        <i/>
        <sz val="9"/>
        <color indexed="8"/>
        <rFont val="Times New Roman"/>
        <family val="1"/>
      </rPr>
      <t>Budowa chodnika w Próchenkach</t>
    </r>
  </si>
  <si>
    <r>
      <t xml:space="preserve">Dotacja celowa na pomoc finansową </t>
    </r>
    <r>
      <rPr>
        <i/>
        <sz val="9"/>
        <color indexed="8"/>
        <rFont val="Times New Roman"/>
        <family val="1"/>
      </rPr>
      <t>Przebudowa drogi powiatowej Nr 2050W Łosice - Hadynów - Próchenki - Krzesk - droga Nr 2  (przez Wyczółki)</t>
    </r>
  </si>
  <si>
    <r>
      <t xml:space="preserve">Dotacja celowa na pomoc finansową </t>
    </r>
    <r>
      <rPr>
        <i/>
        <sz val="9"/>
        <color indexed="8"/>
        <rFont val="Times New Roman"/>
        <family val="1"/>
      </rPr>
      <t>Przebudowa drogi powiatowej nr 2028W Łosice-Rudnik_Hadynów</t>
    </r>
  </si>
  <si>
    <r>
      <t xml:space="preserve">Dotacja celowa na pomoc finansową </t>
    </r>
    <r>
      <rPr>
        <i/>
        <sz val="9"/>
        <color indexed="8"/>
        <rFont val="Times New Roman"/>
        <family val="1"/>
      </rPr>
      <t xml:space="preserve">Modernizacja skrzyżowania w Olszance </t>
    </r>
  </si>
  <si>
    <r>
      <t xml:space="preserve">Dotacja celowa na pomoc finansową </t>
    </r>
    <r>
      <rPr>
        <i/>
        <sz val="9"/>
        <color indexed="8"/>
        <rFont val="Times New Roman"/>
        <family val="1"/>
      </rPr>
      <t>Budowa chodnika w Olszance</t>
    </r>
  </si>
  <si>
    <t>a. ------------     b.  5 000          c. 30 000</t>
  </si>
  <si>
    <t>Plan wydatków majątkowych na 2010 rok                                                                                                                                                                                       i Limity wydatków na wieloletnie programy inwestycyjne w latach 2010 – 2012</t>
  </si>
  <si>
    <t>Przewodniczący Rady Gminy</t>
  </si>
  <si>
    <t>Wiesław Ułasiuk</t>
  </si>
  <si>
    <t>Załącznik nr 1</t>
  </si>
  <si>
    <t>Nr XXXV/154/09</t>
  </si>
  <si>
    <t>z dnia 30 grudnia 2009 roku</t>
  </si>
  <si>
    <t xml:space="preserve">do Uchwały Rady Gminy Olszanka </t>
  </si>
  <si>
    <t>2011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</si>
</sst>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49" fontId="11" fillId="33" borderId="16" xfId="0" applyNumberFormat="1" applyFont="1" applyFill="1" applyBorder="1" applyAlignment="1">
      <alignment horizontal="center" vertical="center" wrapText="1"/>
    </xf>
    <xf numFmtId="49" fontId="11" fillId="33" borderId="17" xfId="0" applyNumberFormat="1" applyFont="1" applyFill="1" applyBorder="1" applyAlignment="1">
      <alignment horizontal="center" vertical="center" wrapText="1"/>
    </xf>
    <xf numFmtId="164" fontId="11" fillId="33" borderId="17" xfId="0" applyNumberFormat="1" applyFont="1" applyFill="1" applyBorder="1" applyAlignment="1">
      <alignment horizontal="right" vertical="center" wrapText="1"/>
    </xf>
    <xf numFmtId="49" fontId="12" fillId="33" borderId="1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164" fontId="3" fillId="0" borderId="10" xfId="0" applyNumberFormat="1" applyFont="1" applyBorder="1" applyAlignment="1">
      <alignment horizontal="right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164" fontId="4" fillId="33" borderId="17" xfId="0" applyNumberFormat="1" applyFont="1" applyFill="1" applyBorder="1" applyAlignment="1">
      <alignment horizontal="right" vertical="center" wrapText="1"/>
    </xf>
    <xf numFmtId="49" fontId="15" fillId="33" borderId="18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49" fontId="3" fillId="0" borderId="13" xfId="0" applyNumberFormat="1" applyFont="1" applyFill="1" applyBorder="1" applyAlignment="1">
      <alignment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164" fontId="3" fillId="33" borderId="17" xfId="0" applyNumberFormat="1" applyFont="1" applyFill="1" applyBorder="1" applyAlignment="1">
      <alignment horizontal="right" vertical="center" wrapText="1"/>
    </xf>
    <xf numFmtId="49" fontId="14" fillId="33" borderId="18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/>
    </xf>
    <xf numFmtId="164" fontId="3" fillId="0" borderId="15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27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wrapText="1"/>
    </xf>
    <xf numFmtId="164" fontId="14" fillId="0" borderId="28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17" fillId="0" borderId="29" xfId="0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5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right" vertical="center" wrapText="1"/>
    </xf>
    <xf numFmtId="49" fontId="14" fillId="0" borderId="2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164" fontId="3" fillId="0" borderId="15" xfId="0" applyNumberFormat="1" applyFont="1" applyBorder="1" applyAlignment="1">
      <alignment horizontal="right" vertical="center" wrapText="1"/>
    </xf>
    <xf numFmtId="49" fontId="14" fillId="0" borderId="28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left" vertical="center" wrapText="1"/>
    </xf>
    <xf numFmtId="3" fontId="17" fillId="0" borderId="15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0" fontId="5" fillId="0" borderId="15" xfId="0" applyFont="1" applyBorder="1" applyAlignment="1">
      <alignment/>
    </xf>
    <xf numFmtId="164" fontId="3" fillId="0" borderId="31" xfId="0" applyNumberFormat="1" applyFont="1" applyBorder="1" applyAlignment="1">
      <alignment horizontal="right" vertical="center" wrapText="1"/>
    </xf>
    <xf numFmtId="164" fontId="11" fillId="33" borderId="32" xfId="0" applyNumberFormat="1" applyFont="1" applyFill="1" applyBorder="1" applyAlignment="1">
      <alignment horizontal="right" vertical="center" wrapText="1"/>
    </xf>
    <xf numFmtId="164" fontId="3" fillId="0" borderId="33" xfId="0" applyNumberFormat="1" applyFont="1" applyBorder="1" applyAlignment="1">
      <alignment horizontal="right" vertical="center" wrapText="1"/>
    </xf>
    <xf numFmtId="164" fontId="4" fillId="33" borderId="32" xfId="0" applyNumberFormat="1" applyFont="1" applyFill="1" applyBorder="1" applyAlignment="1">
      <alignment horizontal="right" vertical="center" wrapText="1"/>
    </xf>
    <xf numFmtId="164" fontId="3" fillId="0" borderId="34" xfId="0" applyNumberFormat="1" applyFont="1" applyBorder="1" applyAlignment="1">
      <alignment horizontal="right" vertical="center" wrapText="1"/>
    </xf>
    <xf numFmtId="164" fontId="3" fillId="0" borderId="35" xfId="0" applyNumberFormat="1" applyFont="1" applyBorder="1" applyAlignment="1">
      <alignment horizontal="right" vertical="center" wrapText="1"/>
    </xf>
    <xf numFmtId="164" fontId="3" fillId="0" borderId="36" xfId="0" applyNumberFormat="1" applyFont="1" applyBorder="1" applyAlignment="1">
      <alignment horizontal="right" vertical="center" wrapText="1"/>
    </xf>
    <xf numFmtId="164" fontId="3" fillId="0" borderId="31" xfId="0" applyNumberFormat="1" applyFont="1" applyFill="1" applyBorder="1" applyAlignment="1">
      <alignment horizontal="right" vertical="center" wrapText="1"/>
    </xf>
    <xf numFmtId="164" fontId="3" fillId="0" borderId="37" xfId="0" applyNumberFormat="1" applyFont="1" applyBorder="1" applyAlignment="1">
      <alignment horizontal="center" vertical="center" wrapText="1"/>
    </xf>
    <xf numFmtId="164" fontId="11" fillId="33" borderId="38" xfId="0" applyNumberFormat="1" applyFont="1" applyFill="1" applyBorder="1" applyAlignment="1">
      <alignment horizontal="right" vertical="center" wrapText="1"/>
    </xf>
    <xf numFmtId="164" fontId="3" fillId="0" borderId="37" xfId="0" applyNumberFormat="1" applyFont="1" applyBorder="1" applyAlignment="1">
      <alignment horizontal="right" vertical="center" wrapText="1"/>
    </xf>
    <xf numFmtId="164" fontId="3" fillId="0" borderId="39" xfId="0" applyNumberFormat="1" applyFont="1" applyBorder="1" applyAlignment="1">
      <alignment horizontal="right" vertical="center" wrapText="1"/>
    </xf>
    <xf numFmtId="164" fontId="4" fillId="33" borderId="38" xfId="0" applyNumberFormat="1" applyFont="1" applyFill="1" applyBorder="1" applyAlignment="1">
      <alignment horizontal="right" vertical="center" wrapText="1"/>
    </xf>
    <xf numFmtId="164" fontId="3" fillId="0" borderId="40" xfId="0" applyNumberFormat="1" applyFont="1" applyBorder="1" applyAlignment="1">
      <alignment horizontal="right" vertical="center" wrapText="1"/>
    </xf>
    <xf numFmtId="164" fontId="3" fillId="0" borderId="41" xfId="0" applyNumberFormat="1" applyFont="1" applyBorder="1" applyAlignment="1">
      <alignment horizontal="right" vertical="center" wrapText="1"/>
    </xf>
    <xf numFmtId="164" fontId="3" fillId="0" borderId="42" xfId="0" applyNumberFormat="1" applyFont="1" applyBorder="1" applyAlignment="1">
      <alignment horizontal="right" vertical="center" wrapText="1"/>
    </xf>
    <xf numFmtId="164" fontId="3" fillId="33" borderId="38" xfId="0" applyNumberFormat="1" applyFont="1" applyFill="1" applyBorder="1" applyAlignment="1">
      <alignment horizontal="right" vertical="center" wrapText="1"/>
    </xf>
    <xf numFmtId="164" fontId="3" fillId="0" borderId="37" xfId="0" applyNumberFormat="1" applyFont="1" applyFill="1" applyBorder="1" applyAlignment="1">
      <alignment horizontal="right" vertical="center" wrapText="1"/>
    </xf>
    <xf numFmtId="164" fontId="3" fillId="0" borderId="39" xfId="0" applyNumberFormat="1" applyFont="1" applyFill="1" applyBorder="1" applyAlignment="1">
      <alignment horizontal="right" vertical="center" wrapText="1"/>
    </xf>
    <xf numFmtId="164" fontId="4" fillId="0" borderId="38" xfId="0" applyNumberFormat="1" applyFont="1" applyBorder="1" applyAlignment="1">
      <alignment horizontal="right" vertical="center" wrapText="1"/>
    </xf>
    <xf numFmtId="164" fontId="11" fillId="33" borderId="43" xfId="0" applyNumberFormat="1" applyFont="1" applyFill="1" applyBorder="1" applyAlignment="1">
      <alignment horizontal="right" vertical="center" wrapText="1"/>
    </xf>
    <xf numFmtId="164" fontId="4" fillId="33" borderId="43" xfId="0" applyNumberFormat="1" applyFont="1" applyFill="1" applyBorder="1" applyAlignment="1">
      <alignment horizontal="right" vertical="center" wrapText="1"/>
    </xf>
    <xf numFmtId="164" fontId="4" fillId="33" borderId="32" xfId="0" applyNumberFormat="1" applyFont="1" applyFill="1" applyBorder="1" applyAlignment="1">
      <alignment horizontal="center" vertical="center" wrapText="1"/>
    </xf>
    <xf numFmtId="164" fontId="3" fillId="0" borderId="44" xfId="0" applyNumberFormat="1" applyFont="1" applyBorder="1" applyAlignment="1">
      <alignment vertical="center" wrapText="1"/>
    </xf>
    <xf numFmtId="49" fontId="10" fillId="0" borderId="45" xfId="0" applyNumberFormat="1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164" fontId="4" fillId="33" borderId="18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64" fontId="4" fillId="33" borderId="53" xfId="0" applyNumberFormat="1" applyFont="1" applyFill="1" applyBorder="1" applyAlignment="1">
      <alignment horizontal="right" vertical="center" wrapText="1"/>
    </xf>
    <xf numFmtId="164" fontId="4" fillId="0" borderId="53" xfId="0" applyNumberFormat="1" applyFont="1" applyFill="1" applyBorder="1" applyAlignment="1">
      <alignment horizontal="right" vertical="center" wrapText="1"/>
    </xf>
    <xf numFmtId="0" fontId="8" fillId="34" borderId="43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164" fontId="4" fillId="34" borderId="54" xfId="0" applyNumberFormat="1" applyFont="1" applyFill="1" applyBorder="1" applyAlignment="1">
      <alignment horizontal="right" vertical="center" wrapText="1"/>
    </xf>
    <xf numFmtId="164" fontId="4" fillId="34" borderId="27" xfId="0" applyNumberFormat="1" applyFont="1" applyFill="1" applyBorder="1" applyAlignment="1">
      <alignment horizontal="right" vertical="center" wrapText="1"/>
    </xf>
    <xf numFmtId="164" fontId="4" fillId="34" borderId="43" xfId="0" applyNumberFormat="1" applyFont="1" applyFill="1" applyBorder="1" applyAlignment="1">
      <alignment horizontal="right" vertical="center" wrapText="1"/>
    </xf>
    <xf numFmtId="164" fontId="4" fillId="34" borderId="55" xfId="0" applyNumberFormat="1" applyFont="1" applyFill="1" applyBorder="1" applyAlignment="1">
      <alignment horizontal="right" vertical="center" wrapText="1"/>
    </xf>
    <xf numFmtId="164" fontId="4" fillId="34" borderId="56" xfId="0" applyNumberFormat="1" applyFont="1" applyFill="1" applyBorder="1" applyAlignment="1">
      <alignment horizontal="right" vertical="center" wrapText="1"/>
    </xf>
    <xf numFmtId="164" fontId="4" fillId="34" borderId="57" xfId="0" applyNumberFormat="1" applyFont="1" applyFill="1" applyBorder="1" applyAlignment="1">
      <alignment horizontal="right" vertical="center" wrapText="1"/>
    </xf>
    <xf numFmtId="164" fontId="3" fillId="34" borderId="55" xfId="0" applyNumberFormat="1" applyFont="1" applyFill="1" applyBorder="1" applyAlignment="1">
      <alignment horizontal="right" vertical="center" wrapText="1"/>
    </xf>
    <xf numFmtId="164" fontId="3" fillId="34" borderId="57" xfId="0" applyNumberFormat="1" applyFont="1" applyFill="1" applyBorder="1" applyAlignment="1">
      <alignment horizontal="right" vertical="center" wrapText="1"/>
    </xf>
    <xf numFmtId="164" fontId="3" fillId="0" borderId="28" xfId="0" applyNumberFormat="1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64" xfId="0" applyNumberFormat="1" applyFont="1" applyBorder="1" applyAlignment="1">
      <alignment horizontal="center" vertical="center" wrapText="1"/>
    </xf>
    <xf numFmtId="49" fontId="8" fillId="0" borderId="65" xfId="0" applyNumberFormat="1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67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11" fillId="33" borderId="17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49" fontId="4" fillId="33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49" fontId="3" fillId="33" borderId="17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33" borderId="32" xfId="0" applyNumberFormat="1" applyFont="1" applyFill="1" applyBorder="1" applyAlignment="1">
      <alignment horizontal="center" vertical="center" wrapText="1"/>
    </xf>
    <xf numFmtId="49" fontId="4" fillId="33" borderId="38" xfId="0" applyNumberFormat="1" applyFont="1" applyFill="1" applyBorder="1" applyAlignment="1">
      <alignment horizontal="center" vertical="center" wrapText="1"/>
    </xf>
    <xf numFmtId="0" fontId="19" fillId="0" borderId="68" xfId="0" applyFont="1" applyBorder="1" applyAlignment="1">
      <alignment horizontal="left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56" xfId="0" applyNumberFormat="1" applyFont="1" applyBorder="1" applyAlignment="1">
      <alignment horizontal="center" vertical="center" wrapText="1"/>
    </xf>
    <xf numFmtId="49" fontId="8" fillId="0" borderId="60" xfId="0" applyNumberFormat="1" applyFont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SheetLayoutView="100" zoomScalePageLayoutView="0" workbookViewId="0" topLeftCell="A1">
      <selection activeCell="K8" sqref="K8:K10"/>
    </sheetView>
  </sheetViews>
  <sheetFormatPr defaultColWidth="8.796875" defaultRowHeight="14.25"/>
  <cols>
    <col min="1" max="1" width="4.19921875" style="1" customWidth="1"/>
    <col min="2" max="2" width="5.59765625" style="1" customWidth="1"/>
    <col min="3" max="3" width="5.8984375" style="2" customWidth="1"/>
    <col min="4" max="4" width="29.3984375" style="2" customWidth="1"/>
    <col min="5" max="5" width="9.8984375" style="0" customWidth="1"/>
    <col min="6" max="6" width="8.69921875" style="0" customWidth="1"/>
    <col min="7" max="7" width="7.09765625" style="0" customWidth="1"/>
    <col min="8" max="8" width="8.69921875" style="0" customWidth="1"/>
    <col min="9" max="9" width="8.8984375" style="0" customWidth="1"/>
    <col min="11" max="11" width="8.59765625" style="0" customWidth="1"/>
    <col min="12" max="12" width="9.59765625" style="0" customWidth="1"/>
    <col min="13" max="13" width="10" style="0" customWidth="1"/>
  </cols>
  <sheetData>
    <row r="1" spans="1:10" s="15" customFormat="1" ht="15">
      <c r="A1" s="13"/>
      <c r="B1" s="13"/>
      <c r="C1" s="14"/>
      <c r="D1" s="14"/>
      <c r="J1" s="16" t="s">
        <v>76</v>
      </c>
    </row>
    <row r="2" spans="1:10" s="15" customFormat="1" ht="15">
      <c r="A2" s="13"/>
      <c r="B2" s="13"/>
      <c r="C2" s="14"/>
      <c r="D2" s="14"/>
      <c r="J2" s="17" t="s">
        <v>79</v>
      </c>
    </row>
    <row r="3" s="14" customFormat="1" ht="15" customHeight="1">
      <c r="J3" s="18" t="s">
        <v>77</v>
      </c>
    </row>
    <row r="4" spans="1:12" s="15" customFormat="1" ht="15" customHeight="1">
      <c r="A4" s="13"/>
      <c r="B4" s="13"/>
      <c r="C4" s="14"/>
      <c r="D4" s="14"/>
      <c r="J4" s="158" t="s">
        <v>78</v>
      </c>
      <c r="K4" s="158"/>
      <c r="L4" s="158"/>
    </row>
    <row r="5" spans="1:13" s="15" customFormat="1" ht="35.25" customHeight="1">
      <c r="A5" s="119" t="s">
        <v>73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4" s="15" customFormat="1" ht="6.75" customHeight="1" thickBot="1">
      <c r="A6" s="13"/>
      <c r="B6" s="13"/>
      <c r="C6" s="14"/>
      <c r="D6" s="14"/>
    </row>
    <row r="7" spans="1:13" s="15" customFormat="1" ht="14.25" customHeight="1" thickBot="1">
      <c r="A7" s="151" t="s">
        <v>0</v>
      </c>
      <c r="B7" s="138" t="s">
        <v>1</v>
      </c>
      <c r="C7" s="131" t="s">
        <v>2</v>
      </c>
      <c r="D7" s="51" t="s">
        <v>3</v>
      </c>
      <c r="E7" s="134" t="s">
        <v>6</v>
      </c>
      <c r="F7" s="137" t="s">
        <v>7</v>
      </c>
      <c r="G7" s="124"/>
      <c r="H7" s="124"/>
      <c r="I7" s="124"/>
      <c r="J7" s="124"/>
      <c r="K7" s="124"/>
      <c r="L7" s="124"/>
      <c r="M7" s="120" t="s">
        <v>8</v>
      </c>
    </row>
    <row r="8" spans="1:13" s="15" customFormat="1" ht="35.25" customHeight="1" thickBot="1">
      <c r="A8" s="152"/>
      <c r="B8" s="139"/>
      <c r="C8" s="132"/>
      <c r="D8" s="52" t="s">
        <v>4</v>
      </c>
      <c r="E8" s="135"/>
      <c r="F8" s="108" t="s">
        <v>36</v>
      </c>
      <c r="G8" s="123" t="s">
        <v>10</v>
      </c>
      <c r="H8" s="124"/>
      <c r="I8" s="124"/>
      <c r="J8" s="125"/>
      <c r="K8" s="126" t="s">
        <v>80</v>
      </c>
      <c r="L8" s="126" t="s">
        <v>37</v>
      </c>
      <c r="M8" s="121"/>
    </row>
    <row r="9" spans="1:13" s="15" customFormat="1" ht="33" customHeight="1">
      <c r="A9" s="152"/>
      <c r="B9" s="139"/>
      <c r="C9" s="132"/>
      <c r="D9" s="52" t="s">
        <v>5</v>
      </c>
      <c r="E9" s="135"/>
      <c r="F9" s="154" t="s">
        <v>9</v>
      </c>
      <c r="G9" s="129" t="s">
        <v>11</v>
      </c>
      <c r="H9" s="48" t="s">
        <v>12</v>
      </c>
      <c r="I9" s="48" t="s">
        <v>14</v>
      </c>
      <c r="J9" s="50" t="s">
        <v>16</v>
      </c>
      <c r="K9" s="127"/>
      <c r="L9" s="127"/>
      <c r="M9" s="121"/>
    </row>
    <row r="10" spans="1:13" s="15" customFormat="1" ht="17.25" customHeight="1" thickBot="1">
      <c r="A10" s="153"/>
      <c r="B10" s="140"/>
      <c r="C10" s="133"/>
      <c r="D10" s="53"/>
      <c r="E10" s="136"/>
      <c r="F10" s="155"/>
      <c r="G10" s="130"/>
      <c r="H10" s="49" t="s">
        <v>13</v>
      </c>
      <c r="I10" s="49" t="s">
        <v>15</v>
      </c>
      <c r="J10" s="47" t="s">
        <v>17</v>
      </c>
      <c r="K10" s="128"/>
      <c r="L10" s="128"/>
      <c r="M10" s="122"/>
    </row>
    <row r="11" spans="1:13" s="19" customFormat="1" ht="12" customHeight="1" thickBot="1">
      <c r="A11" s="95" t="s">
        <v>41</v>
      </c>
      <c r="B11" s="96" t="s">
        <v>21</v>
      </c>
      <c r="C11" s="96" t="s">
        <v>42</v>
      </c>
      <c r="D11" s="96" t="s">
        <v>43</v>
      </c>
      <c r="E11" s="97">
        <v>5</v>
      </c>
      <c r="F11" s="109">
        <v>6</v>
      </c>
      <c r="G11" s="98">
        <v>7</v>
      </c>
      <c r="H11" s="65">
        <v>8</v>
      </c>
      <c r="I11" s="65">
        <v>9</v>
      </c>
      <c r="J11" s="65">
        <v>10</v>
      </c>
      <c r="K11" s="65">
        <v>11</v>
      </c>
      <c r="L11" s="65">
        <v>12</v>
      </c>
      <c r="M11" s="99">
        <v>13</v>
      </c>
    </row>
    <row r="12" spans="1:13" s="12" customFormat="1" ht="12.75" thickBot="1">
      <c r="A12" s="10" t="s">
        <v>22</v>
      </c>
      <c r="B12" s="11" t="s">
        <v>44</v>
      </c>
      <c r="C12" s="148" t="s">
        <v>45</v>
      </c>
      <c r="D12" s="149"/>
      <c r="E12" s="74">
        <f aca="true" t="shared" si="0" ref="E12:J12">E13</f>
        <v>8128422</v>
      </c>
      <c r="F12" s="74">
        <f t="shared" si="0"/>
        <v>0</v>
      </c>
      <c r="G12" s="74">
        <f t="shared" si="0"/>
        <v>0</v>
      </c>
      <c r="H12" s="74">
        <f t="shared" si="0"/>
        <v>0</v>
      </c>
      <c r="I12" s="74">
        <f t="shared" si="0"/>
        <v>0</v>
      </c>
      <c r="J12" s="74">
        <f t="shared" si="0"/>
        <v>0</v>
      </c>
      <c r="K12" s="93"/>
      <c r="L12" s="93"/>
      <c r="M12" s="100"/>
    </row>
    <row r="13" spans="1:13" s="4" customFormat="1" ht="41.25" customHeight="1" thickBot="1">
      <c r="A13" s="8"/>
      <c r="B13" s="9"/>
      <c r="C13" s="55" t="s">
        <v>28</v>
      </c>
      <c r="D13" s="57" t="s">
        <v>46</v>
      </c>
      <c r="E13" s="71">
        <v>8128422</v>
      </c>
      <c r="F13" s="110">
        <v>0</v>
      </c>
      <c r="G13" s="79"/>
      <c r="H13" s="46"/>
      <c r="I13" s="46"/>
      <c r="J13" s="46"/>
      <c r="K13" s="66" t="s">
        <v>47</v>
      </c>
      <c r="L13" s="66" t="s">
        <v>48</v>
      </c>
      <c r="M13" s="54" t="s">
        <v>18</v>
      </c>
    </row>
    <row r="14" spans="1:13" s="24" customFormat="1" ht="15" thickBot="1">
      <c r="A14" s="20" t="s">
        <v>22</v>
      </c>
      <c r="B14" s="21" t="s">
        <v>38</v>
      </c>
      <c r="C14" s="141" t="s">
        <v>39</v>
      </c>
      <c r="D14" s="141"/>
      <c r="E14" s="72">
        <v>459531</v>
      </c>
      <c r="F14" s="91">
        <f>F15+F16</f>
        <v>459531</v>
      </c>
      <c r="G14" s="80"/>
      <c r="H14" s="22"/>
      <c r="I14" s="22"/>
      <c r="J14" s="22"/>
      <c r="K14" s="22"/>
      <c r="L14" s="22"/>
      <c r="M14" s="23"/>
    </row>
    <row r="15" spans="1:13" s="15" customFormat="1" ht="36.75" customHeight="1">
      <c r="A15" s="8"/>
      <c r="B15" s="9"/>
      <c r="C15" s="55" t="s">
        <v>58</v>
      </c>
      <c r="D15" s="68" t="s">
        <v>59</v>
      </c>
      <c r="E15" s="118">
        <v>261480</v>
      </c>
      <c r="F15" s="110">
        <v>261480</v>
      </c>
      <c r="G15" s="81"/>
      <c r="H15" s="70"/>
      <c r="I15" s="63">
        <v>261480</v>
      </c>
      <c r="J15" s="63"/>
      <c r="K15" s="67" t="s">
        <v>47</v>
      </c>
      <c r="L15" s="67" t="s">
        <v>47</v>
      </c>
      <c r="M15" s="64" t="s">
        <v>18</v>
      </c>
    </row>
    <row r="16" spans="1:13" s="15" customFormat="1" ht="37.5" customHeight="1" thickBot="1">
      <c r="A16" s="101"/>
      <c r="B16" s="3"/>
      <c r="C16" s="56" t="s">
        <v>40</v>
      </c>
      <c r="D16" s="69" t="s">
        <v>60</v>
      </c>
      <c r="E16" s="94">
        <v>198051</v>
      </c>
      <c r="F16" s="111">
        <v>198051</v>
      </c>
      <c r="G16" s="82"/>
      <c r="H16" s="30">
        <v>198051</v>
      </c>
      <c r="I16" s="25"/>
      <c r="J16" s="25"/>
      <c r="K16" s="66" t="s">
        <v>47</v>
      </c>
      <c r="L16" s="66" t="s">
        <v>47</v>
      </c>
      <c r="M16" s="26" t="s">
        <v>18</v>
      </c>
    </row>
    <row r="17" spans="1:13" s="15" customFormat="1" ht="15.75" thickBot="1">
      <c r="A17" s="10" t="s">
        <v>23</v>
      </c>
      <c r="B17" s="11" t="s">
        <v>24</v>
      </c>
      <c r="C17" s="143" t="s">
        <v>26</v>
      </c>
      <c r="D17" s="143"/>
      <c r="E17" s="106">
        <f>SUM(E18:E22)</f>
        <v>950299</v>
      </c>
      <c r="F17" s="92">
        <f>SUM(F18:F22)</f>
        <v>950299</v>
      </c>
      <c r="G17" s="83"/>
      <c r="H17" s="27"/>
      <c r="I17" s="27"/>
      <c r="J17" s="27"/>
      <c r="K17" s="27"/>
      <c r="L17" s="27"/>
      <c r="M17" s="28"/>
    </row>
    <row r="18" spans="1:13" s="15" customFormat="1" ht="33" customHeight="1">
      <c r="A18" s="102"/>
      <c r="B18" s="6"/>
      <c r="C18" s="6">
        <v>6300</v>
      </c>
      <c r="D18" s="29" t="s">
        <v>71</v>
      </c>
      <c r="E18" s="75">
        <v>60000</v>
      </c>
      <c r="F18" s="113">
        <v>60000</v>
      </c>
      <c r="G18" s="84"/>
      <c r="H18" s="30">
        <v>60000</v>
      </c>
      <c r="I18" s="30"/>
      <c r="J18" s="30"/>
      <c r="K18" s="66" t="s">
        <v>47</v>
      </c>
      <c r="L18" s="66" t="s">
        <v>47</v>
      </c>
      <c r="M18" s="31" t="s">
        <v>19</v>
      </c>
    </row>
    <row r="19" spans="1:13" s="15" customFormat="1" ht="36">
      <c r="A19" s="103"/>
      <c r="B19" s="5"/>
      <c r="C19" s="5" t="s">
        <v>25</v>
      </c>
      <c r="D19" s="32" t="s">
        <v>70</v>
      </c>
      <c r="E19" s="76">
        <v>200000</v>
      </c>
      <c r="F19" s="114">
        <v>200000</v>
      </c>
      <c r="G19" s="85"/>
      <c r="H19" s="33">
        <v>200000</v>
      </c>
      <c r="I19" s="33"/>
      <c r="J19" s="33"/>
      <c r="K19" s="66" t="s">
        <v>47</v>
      </c>
      <c r="L19" s="66" t="s">
        <v>47</v>
      </c>
      <c r="M19" s="34" t="s">
        <v>19</v>
      </c>
    </row>
    <row r="20" spans="1:13" s="15" customFormat="1" ht="36">
      <c r="A20" s="103"/>
      <c r="B20" s="5"/>
      <c r="C20" s="5" t="s">
        <v>25</v>
      </c>
      <c r="D20" s="32" t="s">
        <v>69</v>
      </c>
      <c r="E20" s="76">
        <v>160299</v>
      </c>
      <c r="F20" s="114">
        <v>160299</v>
      </c>
      <c r="G20" s="85"/>
      <c r="H20" s="33">
        <v>160299</v>
      </c>
      <c r="I20" s="33"/>
      <c r="J20" s="33"/>
      <c r="K20" s="66" t="s">
        <v>47</v>
      </c>
      <c r="L20" s="66" t="s">
        <v>47</v>
      </c>
      <c r="M20" s="34" t="s">
        <v>19</v>
      </c>
    </row>
    <row r="21" spans="1:13" s="15" customFormat="1" ht="48.75">
      <c r="A21" s="103"/>
      <c r="B21" s="5"/>
      <c r="C21" s="5" t="s">
        <v>25</v>
      </c>
      <c r="D21" s="35" t="s">
        <v>68</v>
      </c>
      <c r="E21" s="76">
        <v>500000</v>
      </c>
      <c r="F21" s="114">
        <v>500000</v>
      </c>
      <c r="G21" s="85"/>
      <c r="H21" s="33">
        <v>500000</v>
      </c>
      <c r="I21" s="33"/>
      <c r="J21" s="33"/>
      <c r="K21" s="66" t="s">
        <v>47</v>
      </c>
      <c r="L21" s="66" t="s">
        <v>47</v>
      </c>
      <c r="M21" s="34" t="s">
        <v>19</v>
      </c>
    </row>
    <row r="22" spans="1:13" s="15" customFormat="1" ht="36.75" thickBot="1">
      <c r="A22" s="104"/>
      <c r="B22" s="7"/>
      <c r="C22" s="7" t="s">
        <v>25</v>
      </c>
      <c r="D22" s="36" t="s">
        <v>67</v>
      </c>
      <c r="E22" s="77">
        <v>30000</v>
      </c>
      <c r="F22" s="115">
        <v>30000</v>
      </c>
      <c r="G22" s="86"/>
      <c r="H22" s="37">
        <v>30000</v>
      </c>
      <c r="I22" s="37"/>
      <c r="J22" s="37"/>
      <c r="K22" s="66" t="s">
        <v>47</v>
      </c>
      <c r="L22" s="66" t="s">
        <v>47</v>
      </c>
      <c r="M22" s="38" t="s">
        <v>19</v>
      </c>
    </row>
    <row r="23" spans="1:13" s="15" customFormat="1" ht="15.75" thickBot="1">
      <c r="A23" s="10" t="s">
        <v>23</v>
      </c>
      <c r="B23" s="11" t="s">
        <v>29</v>
      </c>
      <c r="C23" s="143" t="s">
        <v>27</v>
      </c>
      <c r="D23" s="145"/>
      <c r="E23" s="106">
        <f>SUM(E24:E26)</f>
        <v>2350000</v>
      </c>
      <c r="F23" s="92">
        <f>SUM(F24:F26)</f>
        <v>350000</v>
      </c>
      <c r="G23" s="87"/>
      <c r="H23" s="39"/>
      <c r="I23" s="39"/>
      <c r="J23" s="39"/>
      <c r="K23" s="39"/>
      <c r="L23" s="39"/>
      <c r="M23" s="40"/>
    </row>
    <row r="24" spans="1:13" s="15" customFormat="1" ht="36">
      <c r="A24" s="105"/>
      <c r="B24" s="59"/>
      <c r="C24" s="59" t="s">
        <v>28</v>
      </c>
      <c r="D24" s="62" t="s">
        <v>64</v>
      </c>
      <c r="E24" s="78">
        <v>2000000</v>
      </c>
      <c r="F24" s="110">
        <v>0</v>
      </c>
      <c r="G24" s="88"/>
      <c r="H24" s="60"/>
      <c r="I24" s="60"/>
      <c r="J24" s="60"/>
      <c r="K24" s="66" t="s">
        <v>49</v>
      </c>
      <c r="L24" s="66" t="s">
        <v>50</v>
      </c>
      <c r="M24" s="61" t="s">
        <v>18</v>
      </c>
    </row>
    <row r="25" spans="1:13" s="15" customFormat="1" ht="36">
      <c r="A25" s="102"/>
      <c r="B25" s="6"/>
      <c r="C25" s="6" t="s">
        <v>28</v>
      </c>
      <c r="D25" s="29" t="s">
        <v>65</v>
      </c>
      <c r="E25" s="75">
        <f>F25</f>
        <v>250000</v>
      </c>
      <c r="F25" s="116">
        <v>250000</v>
      </c>
      <c r="G25" s="84"/>
      <c r="H25" s="30">
        <v>250000</v>
      </c>
      <c r="I25" s="30"/>
      <c r="J25" s="30"/>
      <c r="K25" s="66" t="s">
        <v>51</v>
      </c>
      <c r="L25" s="66" t="s">
        <v>51</v>
      </c>
      <c r="M25" s="31" t="s">
        <v>18</v>
      </c>
    </row>
    <row r="26" spans="1:13" s="15" customFormat="1" ht="36.75" thickBot="1">
      <c r="A26" s="104"/>
      <c r="B26" s="7"/>
      <c r="C26" s="7" t="s">
        <v>28</v>
      </c>
      <c r="D26" s="41" t="s">
        <v>66</v>
      </c>
      <c r="E26" s="77">
        <v>100000</v>
      </c>
      <c r="F26" s="117">
        <v>100000</v>
      </c>
      <c r="G26" s="86"/>
      <c r="H26" s="37">
        <v>100000</v>
      </c>
      <c r="I26" s="37"/>
      <c r="J26" s="37"/>
      <c r="K26" s="66" t="s">
        <v>51</v>
      </c>
      <c r="L26" s="66" t="s">
        <v>51</v>
      </c>
      <c r="M26" s="38" t="s">
        <v>18</v>
      </c>
    </row>
    <row r="27" spans="1:13" s="15" customFormat="1" ht="15.75" thickBot="1">
      <c r="A27" s="10" t="s">
        <v>30</v>
      </c>
      <c r="B27" s="11" t="s">
        <v>31</v>
      </c>
      <c r="C27" s="143" t="s">
        <v>34</v>
      </c>
      <c r="D27" s="143"/>
      <c r="E27" s="106">
        <f>E28+E29</f>
        <v>2949412</v>
      </c>
      <c r="F27" s="92">
        <f>F28+F29</f>
        <v>344636</v>
      </c>
      <c r="G27" s="83"/>
      <c r="H27" s="27"/>
      <c r="I27" s="27"/>
      <c r="J27" s="27"/>
      <c r="K27" s="27"/>
      <c r="L27" s="27"/>
      <c r="M27" s="28"/>
    </row>
    <row r="28" spans="1:13" s="15" customFormat="1" ht="48.75" customHeight="1">
      <c r="A28" s="8"/>
      <c r="B28" s="9"/>
      <c r="C28" s="55">
        <v>6050</v>
      </c>
      <c r="D28" s="68" t="s">
        <v>61</v>
      </c>
      <c r="E28" s="71">
        <v>2349412</v>
      </c>
      <c r="F28" s="110">
        <v>344636</v>
      </c>
      <c r="G28" s="88"/>
      <c r="H28" s="63">
        <v>344636</v>
      </c>
      <c r="I28" s="63">
        <f>E28-F28</f>
        <v>2004776</v>
      </c>
      <c r="J28" s="63"/>
      <c r="K28" s="67" t="s">
        <v>51</v>
      </c>
      <c r="L28" s="67" t="s">
        <v>51</v>
      </c>
      <c r="M28" s="64" t="s">
        <v>18</v>
      </c>
    </row>
    <row r="29" spans="1:13" s="15" customFormat="1" ht="36.75" thickBot="1">
      <c r="A29" s="101"/>
      <c r="B29" s="3"/>
      <c r="C29" s="56" t="s">
        <v>28</v>
      </c>
      <c r="D29" s="58" t="s">
        <v>62</v>
      </c>
      <c r="E29" s="73">
        <v>600000</v>
      </c>
      <c r="F29" s="111">
        <v>0</v>
      </c>
      <c r="G29" s="89"/>
      <c r="H29" s="25"/>
      <c r="I29" s="25"/>
      <c r="J29" s="25"/>
      <c r="K29" s="66" t="s">
        <v>52</v>
      </c>
      <c r="L29" s="66" t="s">
        <v>53</v>
      </c>
      <c r="M29" s="26" t="s">
        <v>18</v>
      </c>
    </row>
    <row r="30" spans="1:13" s="15" customFormat="1" ht="15.75" thickBot="1">
      <c r="A30" s="10" t="s">
        <v>32</v>
      </c>
      <c r="B30" s="11" t="s">
        <v>33</v>
      </c>
      <c r="C30" s="143" t="s">
        <v>35</v>
      </c>
      <c r="D30" s="143"/>
      <c r="E30" s="92">
        <f>E31</f>
        <v>100000</v>
      </c>
      <c r="F30" s="92">
        <f>F31</f>
        <v>15000</v>
      </c>
      <c r="G30" s="83"/>
      <c r="H30" s="27"/>
      <c r="I30" s="27"/>
      <c r="J30" s="27"/>
      <c r="K30" s="27"/>
      <c r="L30" s="27"/>
      <c r="M30" s="28"/>
    </row>
    <row r="31" spans="1:13" s="15" customFormat="1" ht="36.75" thickBot="1">
      <c r="A31" s="101"/>
      <c r="B31" s="3"/>
      <c r="C31" s="56">
        <v>6060</v>
      </c>
      <c r="D31" s="58" t="s">
        <v>63</v>
      </c>
      <c r="E31" s="73">
        <v>100000</v>
      </c>
      <c r="F31" s="111">
        <v>15000</v>
      </c>
      <c r="G31" s="82"/>
      <c r="H31" s="25">
        <v>15000</v>
      </c>
      <c r="I31" s="25"/>
      <c r="J31" s="25"/>
      <c r="K31" s="66" t="s">
        <v>54</v>
      </c>
      <c r="L31" s="66" t="s">
        <v>72</v>
      </c>
      <c r="M31" s="26" t="s">
        <v>18</v>
      </c>
    </row>
    <row r="32" spans="1:13" s="15" customFormat="1" ht="15.75" thickBot="1">
      <c r="A32" s="156"/>
      <c r="B32" s="157"/>
      <c r="C32" s="157"/>
      <c r="D32" s="157"/>
      <c r="E32" s="107">
        <f>E17+E23+E27+E30+E14+E12</f>
        <v>14937664</v>
      </c>
      <c r="F32" s="112">
        <f>F17+F23+F27+F30+F14</f>
        <v>2119466</v>
      </c>
      <c r="G32" s="90">
        <f aca="true" t="shared" si="1" ref="G32:L32">SUM(G14:G31)</f>
        <v>0</v>
      </c>
      <c r="H32" s="42">
        <f t="shared" si="1"/>
        <v>1857986</v>
      </c>
      <c r="I32" s="42">
        <f t="shared" si="1"/>
        <v>2266256</v>
      </c>
      <c r="J32" s="42">
        <f t="shared" si="1"/>
        <v>0</v>
      </c>
      <c r="K32" s="42">
        <f t="shared" si="1"/>
        <v>0</v>
      </c>
      <c r="L32" s="42">
        <f t="shared" si="1"/>
        <v>0</v>
      </c>
      <c r="M32" s="43" t="s">
        <v>20</v>
      </c>
    </row>
    <row r="33" spans="1:13" s="15" customFormat="1" ht="15">
      <c r="A33" s="150" t="s">
        <v>55</v>
      </c>
      <c r="B33" s="150"/>
      <c r="C33" s="150"/>
      <c r="D33" s="150"/>
      <c r="E33" s="150"/>
      <c r="F33" s="150"/>
      <c r="G33" s="150"/>
      <c r="H33" s="150"/>
      <c r="I33" s="150"/>
      <c r="J33" s="150"/>
      <c r="M33" s="44"/>
    </row>
    <row r="34" spans="1:13" s="15" customFormat="1" ht="15">
      <c r="A34" s="144" t="s">
        <v>56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2"/>
      <c r="L34" s="142"/>
      <c r="M34" s="142"/>
    </row>
    <row r="35" spans="1:13" s="15" customFormat="1" ht="15">
      <c r="A35" s="144" t="s">
        <v>57</v>
      </c>
      <c r="B35" s="144"/>
      <c r="C35" s="144"/>
      <c r="D35" s="144"/>
      <c r="E35" s="144"/>
      <c r="F35" s="144"/>
      <c r="G35" s="144"/>
      <c r="H35" s="144"/>
      <c r="I35" s="144"/>
      <c r="J35" s="144"/>
      <c r="K35" s="45"/>
      <c r="L35" s="45"/>
      <c r="M35" s="45"/>
    </row>
    <row r="36" spans="1:13" s="15" customFormat="1" ht="15">
      <c r="A36" s="13"/>
      <c r="B36" s="13"/>
      <c r="C36" s="14"/>
      <c r="D36" s="14"/>
      <c r="K36" s="142"/>
      <c r="L36" s="142"/>
      <c r="M36" s="142"/>
    </row>
    <row r="37" spans="9:12" ht="15">
      <c r="I37" s="146" t="s">
        <v>74</v>
      </c>
      <c r="J37" s="146"/>
      <c r="K37" s="146"/>
      <c r="L37" s="146"/>
    </row>
    <row r="39" spans="9:12" ht="14.25">
      <c r="I39" s="147" t="s">
        <v>75</v>
      </c>
      <c r="J39" s="147"/>
      <c r="K39" s="147"/>
      <c r="L39" s="147"/>
    </row>
  </sheetData>
  <sheetProtection/>
  <mergeCells count="27">
    <mergeCell ref="J4:L4"/>
    <mergeCell ref="I37:L37"/>
    <mergeCell ref="I39:L39"/>
    <mergeCell ref="C12:D12"/>
    <mergeCell ref="A33:J33"/>
    <mergeCell ref="A34:J34"/>
    <mergeCell ref="A7:A10"/>
    <mergeCell ref="F9:F10"/>
    <mergeCell ref="C27:D27"/>
    <mergeCell ref="K36:M36"/>
    <mergeCell ref="A32:D32"/>
    <mergeCell ref="C14:D14"/>
    <mergeCell ref="K34:M34"/>
    <mergeCell ref="C30:D30"/>
    <mergeCell ref="C17:D17"/>
    <mergeCell ref="A35:J35"/>
    <mergeCell ref="C23:D23"/>
    <mergeCell ref="A5:M5"/>
    <mergeCell ref="M7:M10"/>
    <mergeCell ref="G8:J8"/>
    <mergeCell ref="K8:K10"/>
    <mergeCell ref="L8:L10"/>
    <mergeCell ref="G9:G10"/>
    <mergeCell ref="C7:C10"/>
    <mergeCell ref="E7:E10"/>
    <mergeCell ref="F7:L7"/>
    <mergeCell ref="B7:B10"/>
  </mergeCells>
  <printOptions/>
  <pageMargins left="0.47" right="0.5118110236220472" top="0.1968503937007874" bottom="0.15748031496062992" header="0.3149606299212598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Olszanka</dc:creator>
  <cp:keywords/>
  <dc:description/>
  <cp:lastModifiedBy>TEST</cp:lastModifiedBy>
  <cp:lastPrinted>2009-12-31T08:34:14Z</cp:lastPrinted>
  <dcterms:created xsi:type="dcterms:W3CDTF">2009-08-18T07:04:40Z</dcterms:created>
  <dcterms:modified xsi:type="dcterms:W3CDTF">2009-12-31T08:34:24Z</dcterms:modified>
  <cp:category/>
  <cp:version/>
  <cp:contentType/>
  <cp:contentStatus/>
</cp:coreProperties>
</file>