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<sst xmlns="http://schemas.openxmlformats.org/spreadsheetml/2006/main" count="60" uniqueCount="41">
  <si>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Zestawienie wykonania udzielonych dotacji w podziale na dotacje podmiotowe i dotacje celowe</t>
  </si>
  <si>
    <t>Dział</t>
  </si>
  <si>
    <t>Rozdział</t>
  </si>
  <si>
    <t>%</t>
  </si>
  <si>
    <t>Wójt Gminy</t>
  </si>
  <si>
    <t>Jan Parol</t>
  </si>
  <si>
    <t>Załącznik Nr 7                                   do Zarządzania Nr 5/2017                Wójta Gminy Olszanka                     z dnia 27 marca 2017 r.</t>
  </si>
  <si>
    <t>I. Dotacje podmiotowe w 2016 r.</t>
  </si>
  <si>
    <t>w złotych</t>
  </si>
  <si>
    <t>Lp.</t>
  </si>
  <si>
    <t>§**</t>
  </si>
  <si>
    <t xml:space="preserve">Nazwa instytucji otrzymujacej dotacje </t>
  </si>
  <si>
    <t>Razem</t>
  </si>
  <si>
    <t>1.1</t>
  </si>
  <si>
    <t>Niepubliczna Szkoła Podstawowa w Próchenkach</t>
  </si>
  <si>
    <t>1.2</t>
  </si>
  <si>
    <t>Niepubliczna Szkoła Podstawowa w Szydłówce</t>
  </si>
  <si>
    <t>2.1</t>
  </si>
  <si>
    <t>Niepubliczne Przedszkole w Łosicach</t>
  </si>
  <si>
    <t>2.2</t>
  </si>
  <si>
    <t>Niepubliczne Przedszkole w Siedlcach</t>
  </si>
  <si>
    <t>2.3</t>
  </si>
  <si>
    <t>Niepubliczne Przedszkole w Międzyrzecu Podlaskim</t>
  </si>
  <si>
    <t>2.4</t>
  </si>
  <si>
    <t>Niepubliczne Przedszkole w Mostowie</t>
  </si>
  <si>
    <t>3.1</t>
  </si>
  <si>
    <t>Niepubliczne Przedszkole w Próchenkach</t>
  </si>
  <si>
    <t>3.2</t>
  </si>
  <si>
    <t>Niepubliczne Przedszkole w Szydłówce</t>
  </si>
  <si>
    <t>4.1</t>
  </si>
  <si>
    <t>Niepubliczne Gimnazjum w Szydłówce</t>
  </si>
  <si>
    <t>5.1</t>
  </si>
  <si>
    <t>6.1</t>
  </si>
  <si>
    <t>7.1</t>
  </si>
  <si>
    <t>Gmina Biblioteka Publiczna w Olszance</t>
  </si>
  <si>
    <t>Ogółem</t>
  </si>
  <si>
    <t>II. Dotacje celowe w 2016 r.</t>
  </si>
  <si>
    <t>Zadanie własne gminy w zakresie porządku publicznego i bezpieczeostwa obywateli oraz ochrony przeciwpożarowej i przeciwpowodziowej, w tym wyposażenia i utrzymania gminnego magazynu przeciwpowodziowego - dotacja celowa dla Ochotniczej Straży Pożarnej w Klimach na zakup umundurowania</t>
  </si>
  <si>
    <t>Dotacje ogółem</t>
  </si>
  <si>
    <t>Plan</t>
  </si>
  <si>
    <t>Wykonanie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</si>
</sst>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b/>
      <sz val="10"/>
      <name val="Arial CE"/>
      <family val="0"/>
    </font>
    <font>
      <sz val="10"/>
      <color indexed="8"/>
      <name val="Czcionka tekstu podstawowego"/>
      <family val="2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30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wrapText="1"/>
    </xf>
    <xf numFmtId="9" fontId="11" fillId="0" borderId="11" xfId="5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1" xfId="53" applyBorder="1" applyAlignment="1">
      <alignment horizontal="center" vertical="center"/>
    </xf>
    <xf numFmtId="9" fontId="0" fillId="0" borderId="16" xfId="53" applyBorder="1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6" fillId="34" borderId="21" xfId="0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60% — akcent 5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PageLayoutView="0" workbookViewId="0" topLeftCell="A23">
      <selection activeCell="L35" sqref="L35"/>
    </sheetView>
  </sheetViews>
  <sheetFormatPr defaultColWidth="8.796875" defaultRowHeight="14.25"/>
  <cols>
    <col min="1" max="1" width="0.40625" style="0" customWidth="1"/>
    <col min="2" max="2" width="5.19921875" style="1" customWidth="1"/>
    <col min="3" max="3" width="6.3984375" style="1" customWidth="1"/>
    <col min="4" max="4" width="7.19921875" style="1" customWidth="1"/>
    <col min="5" max="5" width="8.19921875" style="1" customWidth="1"/>
    <col min="6" max="6" width="20.5" style="12" customWidth="1"/>
    <col min="7" max="7" width="11.19921875" style="1" customWidth="1"/>
    <col min="8" max="8" width="10.19921875" style="1" customWidth="1"/>
    <col min="10" max="10" width="13" style="0" customWidth="1"/>
    <col min="11" max="11" width="9.8984375" style="0" customWidth="1"/>
  </cols>
  <sheetData>
    <row r="1" ht="14.25" hidden="1"/>
    <row r="2" ht="1.5" customHeight="1">
      <c r="H2" s="2"/>
    </row>
    <row r="3" spans="7:8" ht="52.5" customHeight="1">
      <c r="G3" s="42" t="s">
        <v>6</v>
      </c>
      <c r="H3" s="42"/>
    </row>
    <row r="5" spans="2:8" ht="33" customHeight="1">
      <c r="B5" s="35" t="s">
        <v>0</v>
      </c>
      <c r="C5" s="35"/>
      <c r="D5" s="35"/>
      <c r="E5" s="35"/>
      <c r="F5" s="35"/>
      <c r="G5" s="35"/>
      <c r="H5" s="35"/>
    </row>
    <row r="6" spans="2:9" ht="36.75" customHeight="1">
      <c r="B6" s="41" t="s">
        <v>7</v>
      </c>
      <c r="C6" s="41"/>
      <c r="D6" s="41"/>
      <c r="E6" s="41"/>
      <c r="F6" s="41"/>
      <c r="G6" s="41"/>
      <c r="H6" s="41"/>
      <c r="I6" s="41"/>
    </row>
    <row r="7" spans="2:7" ht="14.25">
      <c r="B7" s="3"/>
      <c r="C7" s="3"/>
      <c r="D7" s="3"/>
      <c r="E7" s="3"/>
      <c r="F7" s="13"/>
      <c r="G7" s="4" t="s">
        <v>8</v>
      </c>
    </row>
    <row r="8" spans="2:9" ht="25.5">
      <c r="B8" s="43" t="s">
        <v>9</v>
      </c>
      <c r="C8" s="43" t="s">
        <v>1</v>
      </c>
      <c r="D8" s="43" t="s">
        <v>2</v>
      </c>
      <c r="E8" s="43" t="s">
        <v>10</v>
      </c>
      <c r="F8" s="44" t="s">
        <v>11</v>
      </c>
      <c r="G8" s="43" t="s">
        <v>39</v>
      </c>
      <c r="H8" s="45" t="s">
        <v>40</v>
      </c>
      <c r="I8" s="45" t="s">
        <v>3</v>
      </c>
    </row>
    <row r="9" spans="2:9" ht="14.25">
      <c r="B9" s="5">
        <v>1</v>
      </c>
      <c r="C9" s="5">
        <v>2</v>
      </c>
      <c r="D9" s="5">
        <v>3</v>
      </c>
      <c r="E9" s="5">
        <v>4</v>
      </c>
      <c r="F9" s="14">
        <v>5</v>
      </c>
      <c r="G9" s="19">
        <v>6</v>
      </c>
      <c r="H9" s="14">
        <v>7</v>
      </c>
      <c r="I9" s="19">
        <v>8</v>
      </c>
    </row>
    <row r="10" spans="2:9" ht="14.25">
      <c r="B10" s="6">
        <v>1</v>
      </c>
      <c r="C10" s="7">
        <v>801</v>
      </c>
      <c r="D10" s="7">
        <v>80101</v>
      </c>
      <c r="E10" s="7">
        <v>2540</v>
      </c>
      <c r="F10" s="15" t="s">
        <v>12</v>
      </c>
      <c r="G10" s="20">
        <f>G11+G12</f>
        <v>730539.11</v>
      </c>
      <c r="H10" s="20">
        <f>H11+H12</f>
        <v>727324.44</v>
      </c>
      <c r="I10" s="30">
        <f>H10/G10</f>
        <v>0.9955995921970556</v>
      </c>
    </row>
    <row r="11" spans="2:9" ht="38.25">
      <c r="B11" s="8" t="s">
        <v>13</v>
      </c>
      <c r="C11" s="9">
        <v>801</v>
      </c>
      <c r="D11" s="9">
        <v>80101</v>
      </c>
      <c r="E11" s="9">
        <v>2540</v>
      </c>
      <c r="F11" s="16" t="s">
        <v>14</v>
      </c>
      <c r="G11" s="21">
        <v>256506.3</v>
      </c>
      <c r="H11" s="21">
        <v>256505.39</v>
      </c>
      <c r="I11" s="30">
        <f aca="true" t="shared" si="0" ref="I11:I29">H11/G11</f>
        <v>0.9999964523288513</v>
      </c>
    </row>
    <row r="12" spans="2:9" ht="25.5">
      <c r="B12" s="8" t="s">
        <v>15</v>
      </c>
      <c r="C12" s="9">
        <v>801</v>
      </c>
      <c r="D12" s="9">
        <v>80101</v>
      </c>
      <c r="E12" s="9">
        <v>2540</v>
      </c>
      <c r="F12" s="16" t="s">
        <v>16</v>
      </c>
      <c r="G12" s="21">
        <v>474032.81</v>
      </c>
      <c r="H12" s="21">
        <v>470819.05</v>
      </c>
      <c r="I12" s="30">
        <f t="shared" si="0"/>
        <v>0.9932203848927672</v>
      </c>
    </row>
    <row r="13" spans="2:9" ht="14.25">
      <c r="B13" s="6">
        <v>2</v>
      </c>
      <c r="C13" s="7">
        <v>801</v>
      </c>
      <c r="D13" s="7">
        <v>80104</v>
      </c>
      <c r="E13" s="7">
        <v>2310</v>
      </c>
      <c r="F13" s="15" t="s">
        <v>12</v>
      </c>
      <c r="G13" s="22">
        <f>SUM(G14:G17)</f>
        <v>25000</v>
      </c>
      <c r="H13" s="22">
        <f>SUM(H14:H17)</f>
        <v>24361.76</v>
      </c>
      <c r="I13" s="30">
        <f t="shared" si="0"/>
        <v>0.9744704</v>
      </c>
    </row>
    <row r="14" spans="2:9" ht="25.5">
      <c r="B14" s="8" t="s">
        <v>17</v>
      </c>
      <c r="C14" s="9">
        <v>801</v>
      </c>
      <c r="D14" s="9">
        <v>80104</v>
      </c>
      <c r="E14" s="9">
        <v>2310</v>
      </c>
      <c r="F14" s="16" t="s">
        <v>18</v>
      </c>
      <c r="G14" s="21">
        <v>2758</v>
      </c>
      <c r="H14" s="21">
        <v>2300.04</v>
      </c>
      <c r="I14" s="30">
        <f t="shared" si="0"/>
        <v>0.833952139231327</v>
      </c>
    </row>
    <row r="15" spans="2:9" ht="25.5">
      <c r="B15" s="8" t="s">
        <v>19</v>
      </c>
      <c r="C15" s="9">
        <v>801</v>
      </c>
      <c r="D15" s="9">
        <v>80104</v>
      </c>
      <c r="E15" s="9">
        <v>2310</v>
      </c>
      <c r="F15" s="16" t="s">
        <v>20</v>
      </c>
      <c r="G15" s="21">
        <v>4844</v>
      </c>
      <c r="H15" s="21">
        <v>4843.36</v>
      </c>
      <c r="I15" s="30">
        <f t="shared" si="0"/>
        <v>0.9998678777869529</v>
      </c>
    </row>
    <row r="16" spans="2:9" ht="25.5">
      <c r="B16" s="8" t="s">
        <v>21</v>
      </c>
      <c r="C16" s="9">
        <v>801</v>
      </c>
      <c r="D16" s="9">
        <v>80104</v>
      </c>
      <c r="E16" s="9">
        <v>2310</v>
      </c>
      <c r="F16" s="16" t="s">
        <v>22</v>
      </c>
      <c r="G16" s="21">
        <v>2133</v>
      </c>
      <c r="H16" s="21">
        <v>1953.4</v>
      </c>
      <c r="I16" s="30">
        <f t="shared" si="0"/>
        <v>0.915799343647445</v>
      </c>
    </row>
    <row r="17" spans="2:9" ht="25.5">
      <c r="B17" s="8" t="s">
        <v>23</v>
      </c>
      <c r="C17" s="9">
        <v>801</v>
      </c>
      <c r="D17" s="9">
        <v>80104</v>
      </c>
      <c r="E17" s="9">
        <v>2310</v>
      </c>
      <c r="F17" s="16" t="s">
        <v>24</v>
      </c>
      <c r="G17" s="21">
        <v>15265</v>
      </c>
      <c r="H17" s="21">
        <v>15264.96</v>
      </c>
      <c r="I17" s="30">
        <f t="shared" si="0"/>
        <v>0.9999973796265967</v>
      </c>
    </row>
    <row r="18" spans="2:9" ht="14.25">
      <c r="B18" s="6">
        <v>3</v>
      </c>
      <c r="C18" s="7">
        <v>801</v>
      </c>
      <c r="D18" s="7">
        <v>80104</v>
      </c>
      <c r="E18" s="7">
        <v>2540</v>
      </c>
      <c r="F18" s="15" t="s">
        <v>12</v>
      </c>
      <c r="G18" s="22">
        <f>G19+G20</f>
        <v>301878</v>
      </c>
      <c r="H18" s="22">
        <f>H19+H20</f>
        <v>301877.22</v>
      </c>
      <c r="I18" s="30">
        <f t="shared" si="0"/>
        <v>0.999997416174746</v>
      </c>
    </row>
    <row r="19" spans="2:9" ht="25.5">
      <c r="B19" s="8" t="s">
        <v>25</v>
      </c>
      <c r="C19" s="9">
        <v>801</v>
      </c>
      <c r="D19" s="9">
        <v>80104</v>
      </c>
      <c r="E19" s="9">
        <v>2540</v>
      </c>
      <c r="F19" s="16" t="s">
        <v>26</v>
      </c>
      <c r="G19" s="21">
        <v>101939</v>
      </c>
      <c r="H19" s="21">
        <v>101938.84</v>
      </c>
      <c r="I19" s="30">
        <f t="shared" si="0"/>
        <v>0.9999984304338869</v>
      </c>
    </row>
    <row r="20" spans="2:9" ht="25.5">
      <c r="B20" s="8" t="s">
        <v>27</v>
      </c>
      <c r="C20" s="9">
        <v>801</v>
      </c>
      <c r="D20" s="9">
        <v>80104</v>
      </c>
      <c r="E20" s="9">
        <v>2540</v>
      </c>
      <c r="F20" s="16" t="s">
        <v>28</v>
      </c>
      <c r="G20" s="21">
        <v>199939</v>
      </c>
      <c r="H20" s="21">
        <v>199938.38</v>
      </c>
      <c r="I20" s="30">
        <f t="shared" si="0"/>
        <v>0.9999968990542115</v>
      </c>
    </row>
    <row r="21" spans="2:9" ht="14.25">
      <c r="B21" s="6">
        <v>4</v>
      </c>
      <c r="C21" s="7">
        <v>801</v>
      </c>
      <c r="D21" s="7">
        <v>80110</v>
      </c>
      <c r="E21" s="7">
        <v>2540</v>
      </c>
      <c r="F21" s="15" t="s">
        <v>12</v>
      </c>
      <c r="G21" s="22">
        <f>G22</f>
        <v>65004.09</v>
      </c>
      <c r="H21" s="22">
        <f>H22</f>
        <v>63647.49</v>
      </c>
      <c r="I21" s="30">
        <f t="shared" si="0"/>
        <v>0.9791305439396198</v>
      </c>
    </row>
    <row r="22" spans="2:9" ht="25.5">
      <c r="B22" s="8" t="s">
        <v>29</v>
      </c>
      <c r="C22" s="9">
        <v>801</v>
      </c>
      <c r="D22" s="9">
        <v>80110</v>
      </c>
      <c r="E22" s="9">
        <v>2540</v>
      </c>
      <c r="F22" s="16" t="s">
        <v>30</v>
      </c>
      <c r="G22" s="21">
        <v>65004.09</v>
      </c>
      <c r="H22" s="21">
        <v>63647.49</v>
      </c>
      <c r="I22" s="30">
        <f t="shared" si="0"/>
        <v>0.9791305439396198</v>
      </c>
    </row>
    <row r="23" spans="2:9" ht="14.25">
      <c r="B23" s="6">
        <v>5</v>
      </c>
      <c r="C23" s="7">
        <v>801</v>
      </c>
      <c r="D23" s="7">
        <v>80149</v>
      </c>
      <c r="E23" s="7">
        <v>2540</v>
      </c>
      <c r="F23" s="15" t="s">
        <v>12</v>
      </c>
      <c r="G23" s="22">
        <f>G24</f>
        <v>27010</v>
      </c>
      <c r="H23" s="22">
        <f>H24</f>
        <v>27009.48</v>
      </c>
      <c r="I23" s="30">
        <f t="shared" si="0"/>
        <v>0.9999807478711588</v>
      </c>
    </row>
    <row r="24" spans="2:9" ht="25.5">
      <c r="B24" s="8" t="s">
        <v>31</v>
      </c>
      <c r="C24" s="9">
        <v>801</v>
      </c>
      <c r="D24" s="9">
        <v>80149</v>
      </c>
      <c r="E24" s="9">
        <v>2540</v>
      </c>
      <c r="F24" s="16" t="s">
        <v>28</v>
      </c>
      <c r="G24" s="21">
        <v>27010</v>
      </c>
      <c r="H24" s="21">
        <v>27009.48</v>
      </c>
      <c r="I24" s="30">
        <f t="shared" si="0"/>
        <v>0.9999807478711588</v>
      </c>
    </row>
    <row r="25" spans="2:9" ht="14.25">
      <c r="B25" s="6">
        <v>6</v>
      </c>
      <c r="C25" s="7">
        <v>801</v>
      </c>
      <c r="D25" s="7">
        <v>80150</v>
      </c>
      <c r="E25" s="7">
        <v>80150</v>
      </c>
      <c r="F25" s="15" t="s">
        <v>12</v>
      </c>
      <c r="G25" s="22">
        <f>G26</f>
        <v>35889.95</v>
      </c>
      <c r="H25" s="22">
        <f>H26</f>
        <v>35839.99</v>
      </c>
      <c r="I25" s="30">
        <f t="shared" si="0"/>
        <v>0.9986079668542308</v>
      </c>
    </row>
    <row r="26" spans="2:9" ht="25.5">
      <c r="B26" s="8" t="s">
        <v>32</v>
      </c>
      <c r="C26" s="9">
        <v>801</v>
      </c>
      <c r="D26" s="9">
        <v>80150</v>
      </c>
      <c r="E26" s="9">
        <v>80150</v>
      </c>
      <c r="F26" s="16" t="s">
        <v>16</v>
      </c>
      <c r="G26" s="21">
        <v>35889.95</v>
      </c>
      <c r="H26" s="21">
        <v>35839.99</v>
      </c>
      <c r="I26" s="30">
        <f t="shared" si="0"/>
        <v>0.9986079668542308</v>
      </c>
    </row>
    <row r="27" spans="2:9" ht="14.25">
      <c r="B27" s="6">
        <v>7</v>
      </c>
      <c r="C27" s="7">
        <v>921</v>
      </c>
      <c r="D27" s="7">
        <v>92116</v>
      </c>
      <c r="E27" s="7">
        <v>2480</v>
      </c>
      <c r="F27" s="15" t="s">
        <v>12</v>
      </c>
      <c r="G27" s="22">
        <f>G28</f>
        <v>82000</v>
      </c>
      <c r="H27" s="22">
        <f>H28</f>
        <v>82000</v>
      </c>
      <c r="I27" s="30">
        <f t="shared" si="0"/>
        <v>1</v>
      </c>
    </row>
    <row r="28" spans="2:9" ht="25.5">
      <c r="B28" s="8" t="s">
        <v>33</v>
      </c>
      <c r="C28" s="9">
        <v>921</v>
      </c>
      <c r="D28" s="9">
        <v>92116</v>
      </c>
      <c r="E28" s="9">
        <v>2480</v>
      </c>
      <c r="F28" s="16" t="s">
        <v>34</v>
      </c>
      <c r="G28" s="21">
        <v>82000</v>
      </c>
      <c r="H28" s="21">
        <v>82000</v>
      </c>
      <c r="I28" s="30">
        <f t="shared" si="0"/>
        <v>1</v>
      </c>
    </row>
    <row r="29" spans="2:9" ht="14.25">
      <c r="B29" s="36" t="s">
        <v>35</v>
      </c>
      <c r="C29" s="37"/>
      <c r="D29" s="37"/>
      <c r="E29" s="37"/>
      <c r="F29" s="38"/>
      <c r="G29" s="23">
        <f>G10+G13+G18+G21+G23+G25+G27</f>
        <v>1267321.15</v>
      </c>
      <c r="H29" s="23">
        <f>H10+H13+H18+H21+H23+H25+H27</f>
        <v>1262060.38</v>
      </c>
      <c r="I29" s="30">
        <f t="shared" si="0"/>
        <v>0.9958489053859789</v>
      </c>
    </row>
    <row r="30" spans="2:9" ht="14.25">
      <c r="B30" s="10"/>
      <c r="C30" s="10"/>
      <c r="D30" s="10"/>
      <c r="E30" s="10"/>
      <c r="F30" s="17"/>
      <c r="G30" s="10"/>
      <c r="I30" s="31"/>
    </row>
    <row r="31" spans="2:9" ht="15.75" customHeight="1">
      <c r="B31" s="41" t="s">
        <v>36</v>
      </c>
      <c r="C31" s="41"/>
      <c r="D31" s="41"/>
      <c r="E31" s="41"/>
      <c r="F31" s="41"/>
      <c r="G31" s="41"/>
      <c r="H31" s="41"/>
      <c r="I31" s="41"/>
    </row>
    <row r="32" spans="2:7" ht="14.25">
      <c r="B32" s="3"/>
      <c r="C32" s="3"/>
      <c r="D32" s="3"/>
      <c r="E32" s="3"/>
      <c r="F32" s="13"/>
      <c r="G32" s="4" t="s">
        <v>8</v>
      </c>
    </row>
    <row r="33" spans="2:9" ht="25.5">
      <c r="B33" s="43" t="s">
        <v>9</v>
      </c>
      <c r="C33" s="43" t="s">
        <v>1</v>
      </c>
      <c r="D33" s="43" t="s">
        <v>2</v>
      </c>
      <c r="E33" s="43" t="s">
        <v>10</v>
      </c>
      <c r="F33" s="44" t="s">
        <v>11</v>
      </c>
      <c r="G33" s="43" t="s">
        <v>39</v>
      </c>
      <c r="H33" s="45" t="s">
        <v>40</v>
      </c>
      <c r="I33" s="45" t="s">
        <v>3</v>
      </c>
    </row>
    <row r="34" spans="2:9" ht="14.25">
      <c r="B34" s="5">
        <v>1</v>
      </c>
      <c r="C34" s="5">
        <v>2</v>
      </c>
      <c r="D34" s="5">
        <v>3</v>
      </c>
      <c r="E34" s="5">
        <v>4</v>
      </c>
      <c r="F34" s="14">
        <v>5</v>
      </c>
      <c r="G34" s="19">
        <v>6</v>
      </c>
      <c r="H34" s="25">
        <v>7</v>
      </c>
      <c r="I34" s="26">
        <v>8</v>
      </c>
    </row>
    <row r="35" spans="2:9" ht="14.25">
      <c r="B35" s="6">
        <v>1</v>
      </c>
      <c r="C35" s="7">
        <v>754</v>
      </c>
      <c r="D35" s="7">
        <v>75412</v>
      </c>
      <c r="E35" s="7">
        <v>2820</v>
      </c>
      <c r="F35" s="15" t="s">
        <v>12</v>
      </c>
      <c r="G35" s="20">
        <f>G36+G37</f>
        <v>7239.66</v>
      </c>
      <c r="H35" s="20">
        <f>H36+H37</f>
        <v>7239.66</v>
      </c>
      <c r="I35" s="32">
        <f>H35/G35</f>
        <v>1</v>
      </c>
    </row>
    <row r="36" spans="2:9" ht="213.75">
      <c r="B36" s="8" t="s">
        <v>13</v>
      </c>
      <c r="C36" s="9">
        <v>754</v>
      </c>
      <c r="D36" s="9">
        <v>75412</v>
      </c>
      <c r="E36" s="9">
        <v>2820</v>
      </c>
      <c r="F36" s="29" t="s">
        <v>37</v>
      </c>
      <c r="G36" s="21">
        <v>7239.66</v>
      </c>
      <c r="H36" s="21">
        <v>7239.66</v>
      </c>
      <c r="I36" s="32">
        <f>H36/G36</f>
        <v>1</v>
      </c>
    </row>
    <row r="37" spans="2:9" ht="15" thickBot="1">
      <c r="B37" s="11"/>
      <c r="C37" s="11"/>
      <c r="D37" s="11"/>
      <c r="E37" s="11"/>
      <c r="F37" s="18"/>
      <c r="G37" s="11"/>
      <c r="H37" s="27"/>
      <c r="I37" s="28"/>
    </row>
    <row r="38" spans="2:9" ht="15" thickBot="1">
      <c r="B38" s="39" t="s">
        <v>38</v>
      </c>
      <c r="C38" s="40"/>
      <c r="D38" s="40"/>
      <c r="E38" s="40"/>
      <c r="F38" s="40"/>
      <c r="G38" s="24">
        <f>G35+G29</f>
        <v>1274560.8099999998</v>
      </c>
      <c r="H38" s="24">
        <f>H35+H29</f>
        <v>1269300.0399999998</v>
      </c>
      <c r="I38" s="33">
        <f>H38/G38</f>
        <v>0.995872484106898</v>
      </c>
    </row>
    <row r="41" ht="14.25">
      <c r="H41" s="34" t="s">
        <v>4</v>
      </c>
    </row>
    <row r="42" ht="14.25">
      <c r="H42" s="34"/>
    </row>
    <row r="43" ht="14.25">
      <c r="H43" s="34" t="s">
        <v>5</v>
      </c>
    </row>
  </sheetData>
  <sheetProtection selectLockedCells="1" selectUnlockedCells="1"/>
  <mergeCells count="5">
    <mergeCell ref="B29:F29"/>
    <mergeCell ref="B38:F38"/>
    <mergeCell ref="B6:I6"/>
    <mergeCell ref="B31:I31"/>
    <mergeCell ref="G3:H3"/>
  </mergeCells>
  <printOptions/>
  <pageMargins left="0.6298611111111111" right="0.35" top="0.4201388888888889" bottom="0.44027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2017-03-28T06:44:25Z</cp:lastPrinted>
  <dcterms:modified xsi:type="dcterms:W3CDTF">2017-03-28T06:44:55Z</dcterms:modified>
  <cp:category/>
  <cp:version/>
  <cp:contentType/>
  <cp:contentStatus/>
</cp:coreProperties>
</file>