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190" firstSheet="1" activeTab="1"/>
  </bookViews>
  <sheets>
    <sheet name="dochody gminy" sheetId="1" state="hidden" r:id="rId1"/>
    <sheet name="dochody własne  szkoły 80101" sheetId="2" r:id="rId2"/>
    <sheet name="Arkusz1" sheetId="3" state="hidden" r:id="rId3"/>
    <sheet name="moje" sheetId="4" state="hidden" r:id="rId4"/>
    <sheet name="Gmina" sheetId="5" state="hidden" r:id="rId5"/>
  </sheets>
  <definedNames>
    <definedName name="_xlnm.Print_Area" localSheetId="0">'dochody gminy'!$A$1:$C$25</definedName>
  </definedNames>
  <calcPr fullCalcOnLoad="1"/>
</workbook>
</file>

<file path=xl/sharedStrings.xml><?xml version="1.0" encoding="utf-8"?>
<sst xmlns="http://schemas.openxmlformats.org/spreadsheetml/2006/main" count="97" uniqueCount="48">
  <si>
    <t>dział</t>
  </si>
  <si>
    <t>rozdział</t>
  </si>
  <si>
    <t>paragraf</t>
  </si>
  <si>
    <t>wyszczególnienie</t>
  </si>
  <si>
    <t>Oświata i wychowanie</t>
  </si>
  <si>
    <t>szkoła podstawowa</t>
  </si>
  <si>
    <t>OGÓŁEM DOCHODY</t>
  </si>
  <si>
    <t>OGÓŁEM  WYDATKI</t>
  </si>
  <si>
    <t>zakup materiałów i wyposażenia</t>
  </si>
  <si>
    <t>zakup pomocy naukowych,dydaktycznych i książek</t>
  </si>
  <si>
    <t>0690</t>
  </si>
  <si>
    <t>0750</t>
  </si>
  <si>
    <t>0960</t>
  </si>
  <si>
    <t>żywienie</t>
  </si>
  <si>
    <t>RAZEM:</t>
  </si>
  <si>
    <t>sporzadził……………………………………….</t>
  </si>
  <si>
    <t>dochody z najmu i dzierżawy składników majątkowych Skarbu Państwa, jednostek samorządu terytorialnego lub innych jednostek zaliczonych do sektora finasów publicznych oraz innych umów (wynajem pomieszczeń)</t>
  </si>
  <si>
    <t>otrzymane spadki, zapisy i darowizny w postaci pieniężnej (wpłaty od sponsorów)</t>
  </si>
  <si>
    <t>wpływy z różnych opłat (wpłaty ze sprzedaży, np. makulatura)</t>
  </si>
  <si>
    <t>planowane wpłaty od rodziców na:</t>
  </si>
  <si>
    <t>koszty przygotowania obiadów</t>
  </si>
  <si>
    <t>ZBIORCZO</t>
  </si>
  <si>
    <t>Sz.P. Cedry Małe</t>
  </si>
  <si>
    <t>na realizację godz. Ponad podstawę programową</t>
  </si>
  <si>
    <t>Sz.P.Wocławy</t>
  </si>
  <si>
    <t>Sz.P. Cedry Wielkie</t>
  </si>
  <si>
    <t>Sz.P.Cedry Wielkie</t>
  </si>
  <si>
    <t>RAZEM</t>
  </si>
  <si>
    <t>data 23.10.2020 r.</t>
  </si>
  <si>
    <t>Dane do projektu budżetu na rok 2022</t>
  </si>
  <si>
    <t xml:space="preserve">Dane do projektu  planu dochodów własnych na 2022 rok </t>
  </si>
  <si>
    <t>Przedszkole Cedry Małe</t>
  </si>
  <si>
    <t>Wpłaty za duplikaty świadectw szkolnych</t>
  </si>
  <si>
    <t>0610</t>
  </si>
  <si>
    <t>Sz.P. Cedry Małe 80148/0830</t>
  </si>
  <si>
    <t>Sz.P.Cedry Wielkie 80148/0830</t>
  </si>
  <si>
    <t xml:space="preserve">Przedszkole Cedry Małe </t>
  </si>
  <si>
    <t>80148/0670</t>
  </si>
  <si>
    <t>80148/0830</t>
  </si>
  <si>
    <t>ŁĄCZNIE</t>
  </si>
  <si>
    <t>80104/0660</t>
  </si>
  <si>
    <t>Dane do projektu budżetu na rok 2023 r.</t>
  </si>
  <si>
    <t>Plan dochodów gromadzonych na wydzielonym rachunku jednostek oświatowych i wydatki nimi finansowane w 2023 roku</t>
  </si>
  <si>
    <t>Dział</t>
  </si>
  <si>
    <t>Rozdział</t>
  </si>
  <si>
    <t>Paragraf</t>
  </si>
  <si>
    <t>0950</t>
  </si>
  <si>
    <t xml:space="preserve">                                                                                                             Załącznik Nr 3 do Uchwały Nr  XLI/301/23
                                                                                         Rady Gminy Cedry Wielkie z dnia  28 lutego 2023 r.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</si>
</sst>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34" fillId="0" borderId="11" xfId="0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wrapText="1"/>
    </xf>
    <xf numFmtId="0" fontId="0" fillId="0" borderId="10" xfId="0" applyBorder="1" applyAlignment="1">
      <alignment wrapText="1" shrinkToFit="1"/>
    </xf>
    <xf numFmtId="0" fontId="34" fillId="0" borderId="10" xfId="0" applyFont="1" applyFill="1" applyBorder="1" applyAlignment="1">
      <alignment wrapText="1" shrinkToFit="1"/>
    </xf>
    <xf numFmtId="0" fontId="34" fillId="0" borderId="10" xfId="0" applyFont="1" applyBorder="1" applyAlignment="1">
      <alignment/>
    </xf>
    <xf numFmtId="0" fontId="34" fillId="0" borderId="14" xfId="0" applyFont="1" applyBorder="1" applyAlignment="1">
      <alignment wrapText="1"/>
    </xf>
    <xf numFmtId="0" fontId="34" fillId="0" borderId="10" xfId="0" applyFont="1" applyFill="1" applyBorder="1" applyAlignment="1">
      <alignment wrapText="1"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34" fillId="0" borderId="13" xfId="0" applyFont="1" applyBorder="1" applyAlignment="1">
      <alignment horizontal="center" wrapText="1"/>
    </xf>
    <xf numFmtId="4" fontId="0" fillId="34" borderId="10" xfId="0" applyNumberFormat="1" applyFill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5" xfId="0" applyNumberFormat="1" applyFont="1" applyBorder="1" applyAlignment="1">
      <alignment horizontal="right"/>
    </xf>
    <xf numFmtId="4" fontId="34" fillId="34" borderId="15" xfId="0" applyNumberFormat="1" applyFont="1" applyFill="1" applyBorder="1" applyAlignment="1">
      <alignment horizontal="right"/>
    </xf>
    <xf numFmtId="4" fontId="34" fillId="0" borderId="16" xfId="0" applyNumberFormat="1" applyFont="1" applyBorder="1" applyAlignment="1">
      <alignment horizontal="right"/>
    </xf>
    <xf numFmtId="4" fontId="34" fillId="0" borderId="10" xfId="0" applyNumberFormat="1" applyFont="1" applyBorder="1" applyAlignment="1">
      <alignment horizontal="right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/>
    </xf>
    <xf numFmtId="4" fontId="34" fillId="0" borderId="18" xfId="0" applyNumberFormat="1" applyFont="1" applyBorder="1" applyAlignment="1">
      <alignment/>
    </xf>
    <xf numFmtId="4" fontId="34" fillId="0" borderId="15" xfId="0" applyNumberFormat="1" applyFont="1" applyBorder="1" applyAlignment="1">
      <alignment horizontal="center"/>
    </xf>
    <xf numFmtId="4" fontId="34" fillId="0" borderId="19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0" fontId="34" fillId="0" borderId="11" xfId="0" applyFont="1" applyBorder="1" applyAlignment="1">
      <alignment/>
    </xf>
    <xf numFmtId="4" fontId="34" fillId="0" borderId="11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 wrapText="1" shrinkToFit="1"/>
    </xf>
    <xf numFmtId="4" fontId="0" fillId="34" borderId="11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3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4" fontId="34" fillId="34" borderId="11" xfId="0" applyNumberFormat="1" applyFont="1" applyFill="1" applyBorder="1" applyAlignment="1">
      <alignment horizontal="center" vertical="center"/>
    </xf>
    <xf numFmtId="171" fontId="34" fillId="0" borderId="11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34" fillId="0" borderId="18" xfId="0" applyFont="1" applyBorder="1" applyAlignment="1">
      <alignment/>
    </xf>
    <xf numFmtId="0" fontId="34" fillId="0" borderId="11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0" fillId="33" borderId="29" xfId="0" applyNumberFormat="1" applyFill="1" applyBorder="1" applyAlignment="1">
      <alignment/>
    </xf>
    <xf numFmtId="0" fontId="0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4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34" fillId="0" borderId="31" xfId="0" applyNumberFormat="1" applyFont="1" applyBorder="1" applyAlignment="1">
      <alignment horizontal="right"/>
    </xf>
    <xf numFmtId="4" fontId="34" fillId="0" borderId="32" xfId="0" applyNumberFormat="1" applyFont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4" fontId="34" fillId="0" borderId="26" xfId="0" applyNumberFormat="1" applyFont="1" applyBorder="1" applyAlignment="1">
      <alignment horizontal="right"/>
    </xf>
    <xf numFmtId="0" fontId="34" fillId="0" borderId="33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4" fontId="34" fillId="34" borderId="34" xfId="0" applyNumberFormat="1" applyFont="1" applyFill="1" applyBorder="1" applyAlignment="1">
      <alignment horizontal="right"/>
    </xf>
    <xf numFmtId="4" fontId="34" fillId="34" borderId="17" xfId="0" applyNumberFormat="1" applyFont="1" applyFill="1" applyBorder="1" applyAlignment="1">
      <alignment horizontal="right"/>
    </xf>
    <xf numFmtId="4" fontId="34" fillId="34" borderId="18" xfId="0" applyNumberFormat="1" applyFont="1" applyFill="1" applyBorder="1" applyAlignment="1">
      <alignment horizontal="right"/>
    </xf>
    <xf numFmtId="4" fontId="34" fillId="0" borderId="35" xfId="0" applyNumberFormat="1" applyFont="1" applyBorder="1" applyAlignment="1">
      <alignment horizontal="right"/>
    </xf>
    <xf numFmtId="4" fontId="34" fillId="0" borderId="36" xfId="0" applyNumberFormat="1" applyFont="1" applyBorder="1" applyAlignment="1">
      <alignment horizontal="right"/>
    </xf>
    <xf numFmtId="4" fontId="34" fillId="0" borderId="25" xfId="0" applyNumberFormat="1" applyFont="1" applyBorder="1" applyAlignment="1">
      <alignment horizontal="right"/>
    </xf>
    <xf numFmtId="4" fontId="34" fillId="0" borderId="27" xfId="0" applyNumberFormat="1" applyFont="1" applyBorder="1" applyAlignment="1">
      <alignment horizontal="right"/>
    </xf>
    <xf numFmtId="4" fontId="34" fillId="0" borderId="28" xfId="0" applyNumberFormat="1" applyFont="1" applyBorder="1" applyAlignment="1">
      <alignment horizontal="right"/>
    </xf>
    <xf numFmtId="4" fontId="34" fillId="0" borderId="29" xfId="0" applyNumberFormat="1" applyFont="1" applyBorder="1" applyAlignment="1">
      <alignment horizontal="right"/>
    </xf>
    <xf numFmtId="4" fontId="34" fillId="34" borderId="27" xfId="0" applyNumberFormat="1" applyFont="1" applyFill="1" applyBorder="1" applyAlignment="1">
      <alignment horizontal="right"/>
    </xf>
    <xf numFmtId="4" fontId="34" fillId="34" borderId="28" xfId="0" applyNumberFormat="1" applyFont="1" applyFill="1" applyBorder="1" applyAlignment="1">
      <alignment horizontal="right"/>
    </xf>
    <xf numFmtId="4" fontId="34" fillId="34" borderId="29" xfId="0" applyNumberFormat="1" applyFont="1" applyFill="1" applyBorder="1" applyAlignment="1">
      <alignment horizontal="right"/>
    </xf>
    <xf numFmtId="4" fontId="34" fillId="0" borderId="22" xfId="0" applyNumberFormat="1" applyFont="1" applyBorder="1" applyAlignment="1">
      <alignment horizontal="right"/>
    </xf>
    <xf numFmtId="4" fontId="34" fillId="0" borderId="0" xfId="0" applyNumberFormat="1" applyFont="1" applyBorder="1" applyAlignment="1">
      <alignment horizontal="right"/>
    </xf>
    <xf numFmtId="4" fontId="34" fillId="0" borderId="23" xfId="0" applyNumberFormat="1" applyFont="1" applyBorder="1" applyAlignment="1">
      <alignment horizontal="right"/>
    </xf>
    <xf numFmtId="4" fontId="34" fillId="34" borderId="33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5"/>
  <sheetViews>
    <sheetView zoomScalePageLayoutView="0" workbookViewId="0" topLeftCell="A1">
      <selection activeCell="C16" sqref="C16:C18"/>
    </sheetView>
  </sheetViews>
  <sheetFormatPr defaultColWidth="9.140625" defaultRowHeight="15"/>
  <cols>
    <col min="1" max="1" width="4.7109375" style="0" customWidth="1"/>
    <col min="2" max="2" width="33.00390625" style="0" customWidth="1"/>
    <col min="3" max="3" width="15.7109375" style="0" customWidth="1"/>
    <col min="4" max="4" width="12.8515625" style="0" customWidth="1"/>
    <col min="5" max="5" width="15.00390625" style="0" customWidth="1"/>
    <col min="6" max="6" width="14.8515625" style="0" customWidth="1"/>
  </cols>
  <sheetData>
    <row r="4" spans="2:3" ht="15.75">
      <c r="B4" s="3" t="s">
        <v>29</v>
      </c>
      <c r="C4" s="3"/>
    </row>
    <row r="5" spans="2:3" ht="15.75">
      <c r="B5" s="3" t="s">
        <v>21</v>
      </c>
      <c r="C5" s="3"/>
    </row>
    <row r="6" spans="2:3" ht="15.75">
      <c r="B6" s="3"/>
      <c r="C6" s="3"/>
    </row>
    <row r="9" ht="7.5" customHeight="1" thickBot="1"/>
    <row r="10" spans="2:6" ht="45" customHeight="1" thickBot="1">
      <c r="B10" s="5" t="s">
        <v>19</v>
      </c>
      <c r="C10" s="6" t="s">
        <v>31</v>
      </c>
      <c r="D10" s="25" t="s">
        <v>22</v>
      </c>
      <c r="E10" s="10" t="s">
        <v>26</v>
      </c>
      <c r="F10" s="11" t="s">
        <v>27</v>
      </c>
    </row>
    <row r="11" spans="2:6" ht="15">
      <c r="B11" s="63" t="s">
        <v>13</v>
      </c>
      <c r="C11" s="65">
        <v>80850</v>
      </c>
      <c r="D11" s="70">
        <v>65625</v>
      </c>
      <c r="E11" s="55">
        <v>100000</v>
      </c>
      <c r="F11" s="60">
        <f>SUM(C11:E13)</f>
        <v>246475</v>
      </c>
    </row>
    <row r="12" spans="2:6" ht="15">
      <c r="B12" s="64"/>
      <c r="C12" s="66"/>
      <c r="D12" s="71"/>
      <c r="E12" s="56"/>
      <c r="F12" s="61"/>
    </row>
    <row r="13" spans="2:6" ht="15.75" thickBot="1">
      <c r="B13" s="64"/>
      <c r="C13" s="66"/>
      <c r="D13" s="71"/>
      <c r="E13" s="56"/>
      <c r="F13" s="62"/>
    </row>
    <row r="14" spans="2:6" ht="49.5" customHeight="1" thickBot="1">
      <c r="B14" s="4" t="s">
        <v>23</v>
      </c>
      <c r="C14" s="12">
        <v>97125</v>
      </c>
      <c r="D14" s="13">
        <v>0</v>
      </c>
      <c r="E14" s="14">
        <v>0</v>
      </c>
      <c r="F14" s="15">
        <f>SUM(C14:E14)</f>
        <v>97125</v>
      </c>
    </row>
    <row r="15" spans="2:6" ht="46.5" customHeight="1" thickBot="1">
      <c r="B15" s="4" t="s">
        <v>20</v>
      </c>
      <c r="C15" s="16">
        <v>0</v>
      </c>
      <c r="D15" s="17">
        <v>10500</v>
      </c>
      <c r="E15" s="18">
        <v>500</v>
      </c>
      <c r="F15" s="15">
        <f>SUM(C15:E15)</f>
        <v>11000</v>
      </c>
    </row>
    <row r="16" spans="2:6" ht="15">
      <c r="B16" s="64" t="s">
        <v>14</v>
      </c>
      <c r="C16" s="67">
        <f>SUM(C11:C15)</f>
        <v>177975</v>
      </c>
      <c r="D16" s="72">
        <f>SUM(D11:D15)</f>
        <v>76125</v>
      </c>
      <c r="E16" s="57">
        <f>SUM(E11:E15)</f>
        <v>100500</v>
      </c>
      <c r="F16" s="60">
        <f>SUM(C16:E18)</f>
        <v>354600</v>
      </c>
    </row>
    <row r="17" spans="2:6" ht="15">
      <c r="B17" s="64"/>
      <c r="C17" s="68"/>
      <c r="D17" s="73"/>
      <c r="E17" s="58"/>
      <c r="F17" s="61"/>
    </row>
    <row r="18" spans="2:6" ht="15.75" thickBot="1">
      <c r="B18" s="64"/>
      <c r="C18" s="69"/>
      <c r="D18" s="74"/>
      <c r="E18" s="59"/>
      <c r="F18" s="62"/>
    </row>
    <row r="25" spans="2:3" ht="15">
      <c r="B25" t="s">
        <v>28</v>
      </c>
      <c r="C25" t="s">
        <v>15</v>
      </c>
    </row>
  </sheetData>
  <sheetProtection/>
  <mergeCells count="10">
    <mergeCell ref="E11:E13"/>
    <mergeCell ref="E16:E18"/>
    <mergeCell ref="F11:F13"/>
    <mergeCell ref="F16:F18"/>
    <mergeCell ref="B11:B13"/>
    <mergeCell ref="C11:C13"/>
    <mergeCell ref="B16:B18"/>
    <mergeCell ref="C16:C18"/>
    <mergeCell ref="D11:D13"/>
    <mergeCell ref="D16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8515625" style="0" customWidth="1"/>
    <col min="2" max="2" width="9.57421875" style="0" customWidth="1"/>
    <col min="3" max="3" width="8.7109375" style="0" customWidth="1"/>
    <col min="4" max="4" width="20.140625" style="0" hidden="1" customWidth="1"/>
    <col min="5" max="5" width="15.7109375" style="0" bestFit="1" customWidth="1"/>
    <col min="6" max="6" width="13.28125" style="0" customWidth="1"/>
    <col min="7" max="7" width="14.00390625" style="0" customWidth="1"/>
    <col min="8" max="8" width="14.28125" style="0" customWidth="1"/>
  </cols>
  <sheetData>
    <row r="1" spans="1:8" ht="43.5" customHeight="1">
      <c r="A1" s="78" t="s">
        <v>47</v>
      </c>
      <c r="B1" s="78"/>
      <c r="C1" s="78"/>
      <c r="D1" s="78"/>
      <c r="E1" s="78"/>
      <c r="F1" s="78"/>
      <c r="G1" s="78"/>
      <c r="H1" s="78"/>
    </row>
    <row r="2" spans="1:8" ht="55.5" customHeight="1">
      <c r="A2" s="75" t="s">
        <v>42</v>
      </c>
      <c r="B2" s="76"/>
      <c r="C2" s="76"/>
      <c r="D2" s="76"/>
      <c r="E2" s="76"/>
      <c r="F2" s="76"/>
      <c r="G2" s="76"/>
      <c r="H2" s="76"/>
    </row>
    <row r="3" ht="15">
      <c r="C3" s="41"/>
    </row>
    <row r="4" ht="15">
      <c r="A4" s="1"/>
    </row>
    <row r="5" spans="1:8" ht="30">
      <c r="A5" s="42" t="s">
        <v>43</v>
      </c>
      <c r="B5" s="42" t="s">
        <v>44</v>
      </c>
      <c r="C5" s="42" t="s">
        <v>45</v>
      </c>
      <c r="D5" s="42"/>
      <c r="E5" s="43" t="s">
        <v>22</v>
      </c>
      <c r="F5" s="43" t="s">
        <v>24</v>
      </c>
      <c r="G5" s="43" t="s">
        <v>25</v>
      </c>
      <c r="H5" s="44" t="s">
        <v>27</v>
      </c>
    </row>
    <row r="6" spans="1:8" ht="33" customHeight="1">
      <c r="A6" s="77" t="s">
        <v>6</v>
      </c>
      <c r="B6" s="77"/>
      <c r="C6" s="77"/>
      <c r="D6" s="77"/>
      <c r="E6" s="53">
        <f>SUM(E7)</f>
        <v>8152</v>
      </c>
      <c r="F6" s="47">
        <f>SUM(F7)</f>
        <v>35316.4</v>
      </c>
      <c r="G6" s="47">
        <f>SUM(G7)</f>
        <v>9852</v>
      </c>
      <c r="H6" s="47">
        <f>H7</f>
        <v>53320.4</v>
      </c>
    </row>
    <row r="7" spans="1:8" ht="15">
      <c r="A7" s="42">
        <v>801</v>
      </c>
      <c r="B7" s="42"/>
      <c r="C7" s="42"/>
      <c r="D7" s="42"/>
      <c r="E7" s="45">
        <f>E8+E14</f>
        <v>8152</v>
      </c>
      <c r="F7" s="46">
        <f>F8+F14</f>
        <v>35316.4</v>
      </c>
      <c r="G7" s="46">
        <f>G8+G14</f>
        <v>9852</v>
      </c>
      <c r="H7" s="47">
        <f>H8+H14</f>
        <v>53320.4</v>
      </c>
    </row>
    <row r="8" spans="1:8" ht="21.75" customHeight="1">
      <c r="A8" s="42"/>
      <c r="B8" s="42">
        <v>80101</v>
      </c>
      <c r="C8" s="42"/>
      <c r="D8" s="42"/>
      <c r="E8" s="45">
        <f>E9+E10+E11+E13</f>
        <v>3152</v>
      </c>
      <c r="F8" s="46">
        <f>F9+F12+F13</f>
        <v>30316.4</v>
      </c>
      <c r="G8" s="46">
        <f>G9+G10+G11+G13</f>
        <v>4852</v>
      </c>
      <c r="H8" s="47">
        <f>H9+H10+H11+H12+H13</f>
        <v>38320.4</v>
      </c>
    </row>
    <row r="9" spans="1:8" ht="21.75" customHeight="1">
      <c r="A9" s="42"/>
      <c r="B9" s="42"/>
      <c r="C9" s="48" t="s">
        <v>33</v>
      </c>
      <c r="D9" s="42"/>
      <c r="E9" s="45">
        <v>52</v>
      </c>
      <c r="F9" s="46">
        <v>52</v>
      </c>
      <c r="G9" s="46">
        <v>52</v>
      </c>
      <c r="H9" s="47">
        <f>E9+F9+G9</f>
        <v>156</v>
      </c>
    </row>
    <row r="10" spans="1:8" ht="26.25" customHeight="1">
      <c r="A10" s="42"/>
      <c r="B10" s="42"/>
      <c r="C10" s="48" t="s">
        <v>10</v>
      </c>
      <c r="D10" s="49"/>
      <c r="E10" s="45">
        <v>100</v>
      </c>
      <c r="F10" s="46">
        <v>0</v>
      </c>
      <c r="G10" s="46">
        <v>300</v>
      </c>
      <c r="H10" s="47">
        <f>SUM(E10:G10)</f>
        <v>400</v>
      </c>
    </row>
    <row r="11" spans="1:8" ht="53.25" customHeight="1">
      <c r="A11" s="42"/>
      <c r="B11" s="42"/>
      <c r="C11" s="48" t="s">
        <v>11</v>
      </c>
      <c r="D11" s="50"/>
      <c r="E11" s="45">
        <v>0</v>
      </c>
      <c r="F11" s="46">
        <v>0</v>
      </c>
      <c r="G11" s="46">
        <v>1500</v>
      </c>
      <c r="H11" s="47">
        <f>SUM(E11:G11)</f>
        <v>1500</v>
      </c>
    </row>
    <row r="12" spans="1:8" ht="53.25" customHeight="1">
      <c r="A12" s="42"/>
      <c r="B12" s="42"/>
      <c r="C12" s="48" t="s">
        <v>46</v>
      </c>
      <c r="D12" s="50"/>
      <c r="E12" s="45">
        <v>0</v>
      </c>
      <c r="F12" s="46">
        <v>28764.4</v>
      </c>
      <c r="G12" s="46">
        <v>0</v>
      </c>
      <c r="H12" s="47">
        <v>28764.4</v>
      </c>
    </row>
    <row r="13" spans="1:8" ht="45" customHeight="1">
      <c r="A13" s="42"/>
      <c r="B13" s="42"/>
      <c r="C13" s="48" t="s">
        <v>12</v>
      </c>
      <c r="D13" s="50"/>
      <c r="E13" s="45">
        <v>3000</v>
      </c>
      <c r="F13" s="46">
        <v>1500</v>
      </c>
      <c r="G13" s="46">
        <v>3000</v>
      </c>
      <c r="H13" s="47">
        <f>SUM(E13:G13)</f>
        <v>7500</v>
      </c>
    </row>
    <row r="14" spans="1:8" ht="45" customHeight="1">
      <c r="A14" s="42"/>
      <c r="B14" s="42">
        <v>80195</v>
      </c>
      <c r="C14" s="48"/>
      <c r="D14" s="50"/>
      <c r="E14" s="45">
        <v>5000</v>
      </c>
      <c r="F14" s="46">
        <v>5000</v>
      </c>
      <c r="G14" s="46">
        <v>5000</v>
      </c>
      <c r="H14" s="47">
        <v>15000</v>
      </c>
    </row>
    <row r="15" spans="1:8" ht="45" customHeight="1">
      <c r="A15" s="42"/>
      <c r="B15" s="42"/>
      <c r="C15" s="48" t="s">
        <v>12</v>
      </c>
      <c r="D15" s="50"/>
      <c r="E15" s="45">
        <v>5000</v>
      </c>
      <c r="F15" s="46">
        <v>5000</v>
      </c>
      <c r="G15" s="46">
        <v>5000</v>
      </c>
      <c r="H15" s="47">
        <v>15000</v>
      </c>
    </row>
    <row r="16" spans="1:8" ht="32.25" customHeight="1">
      <c r="A16" s="77" t="s">
        <v>7</v>
      </c>
      <c r="B16" s="77"/>
      <c r="C16" s="77"/>
      <c r="D16" s="77"/>
      <c r="E16" s="53">
        <f>SUM(E17)</f>
        <v>8152</v>
      </c>
      <c r="F16" s="47">
        <f>SUM(F17)</f>
        <v>35316.4</v>
      </c>
      <c r="G16" s="47">
        <f>SUM(G17)</f>
        <v>9852</v>
      </c>
      <c r="H16" s="47">
        <f>SUM(E16:G16)</f>
        <v>53320.4</v>
      </c>
    </row>
    <row r="17" spans="1:8" ht="21" customHeight="1">
      <c r="A17" s="42">
        <v>801</v>
      </c>
      <c r="B17" s="42"/>
      <c r="C17" s="51"/>
      <c r="D17" s="42"/>
      <c r="E17" s="45">
        <f>E18+E22</f>
        <v>8152</v>
      </c>
      <c r="F17" s="46">
        <f>F18+F22</f>
        <v>35316.4</v>
      </c>
      <c r="G17" s="46">
        <f>G18+G22</f>
        <v>9852</v>
      </c>
      <c r="H17" s="47">
        <f>SUM(E17:G17)</f>
        <v>53320.4</v>
      </c>
    </row>
    <row r="18" spans="1:8" ht="22.5" customHeight="1">
      <c r="A18" s="42"/>
      <c r="B18" s="42">
        <v>80101</v>
      </c>
      <c r="C18" s="51"/>
      <c r="D18" s="42"/>
      <c r="E18" s="45">
        <f>SUM(E19:E20)</f>
        <v>3152</v>
      </c>
      <c r="F18" s="46">
        <f>F19+F20+F21</f>
        <v>30316.4</v>
      </c>
      <c r="G18" s="46">
        <f>SUM(G19:G20)</f>
        <v>4852</v>
      </c>
      <c r="H18" s="47">
        <f>SUM(E18:G18)</f>
        <v>38320.4</v>
      </c>
    </row>
    <row r="19" spans="1:8" ht="18.75" customHeight="1">
      <c r="A19" s="42"/>
      <c r="B19" s="42"/>
      <c r="C19" s="51">
        <v>4210</v>
      </c>
      <c r="D19" s="42"/>
      <c r="E19" s="45">
        <v>2100</v>
      </c>
      <c r="F19" s="46">
        <v>6000</v>
      </c>
      <c r="G19" s="46">
        <v>1800</v>
      </c>
      <c r="H19" s="47">
        <f>SUM(E19:G19)</f>
        <v>9900</v>
      </c>
    </row>
    <row r="20" spans="1:8" ht="35.25" customHeight="1">
      <c r="A20" s="42"/>
      <c r="B20" s="42"/>
      <c r="C20" s="42">
        <v>4240</v>
      </c>
      <c r="D20" s="50"/>
      <c r="E20" s="45">
        <v>1052</v>
      </c>
      <c r="F20" s="46">
        <v>552</v>
      </c>
      <c r="G20" s="46">
        <v>3052</v>
      </c>
      <c r="H20" s="47">
        <f>SUM(E20:G20)</f>
        <v>4656</v>
      </c>
    </row>
    <row r="21" spans="1:8" ht="35.25" customHeight="1">
      <c r="A21" s="42"/>
      <c r="B21" s="42"/>
      <c r="C21" s="42">
        <v>4270</v>
      </c>
      <c r="D21" s="50"/>
      <c r="E21" s="45"/>
      <c r="F21" s="46">
        <v>23764.4</v>
      </c>
      <c r="G21" s="46"/>
      <c r="H21" s="47"/>
    </row>
    <row r="22" spans="1:8" ht="15">
      <c r="A22" s="42"/>
      <c r="B22" s="42">
        <v>80195</v>
      </c>
      <c r="C22" s="42"/>
      <c r="D22" s="42"/>
      <c r="E22" s="52">
        <v>5000</v>
      </c>
      <c r="F22" s="52">
        <v>5000</v>
      </c>
      <c r="G22" s="52">
        <v>5000</v>
      </c>
      <c r="H22" s="54">
        <v>15000</v>
      </c>
    </row>
    <row r="23" spans="1:8" ht="15">
      <c r="A23" s="42"/>
      <c r="B23" s="42"/>
      <c r="C23" s="42">
        <v>4300</v>
      </c>
      <c r="D23" s="42"/>
      <c r="E23" s="52">
        <v>5000</v>
      </c>
      <c r="F23" s="52">
        <v>5000</v>
      </c>
      <c r="G23" s="52">
        <v>5000</v>
      </c>
      <c r="H23" s="54">
        <v>15000</v>
      </c>
    </row>
  </sheetData>
  <sheetProtection/>
  <mergeCells count="4">
    <mergeCell ref="A2:H2"/>
    <mergeCell ref="A6:D6"/>
    <mergeCell ref="A16:D16"/>
    <mergeCell ref="A1:H1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L5" sqref="L5"/>
    </sheetView>
  </sheetViews>
  <sheetFormatPr defaultColWidth="9.140625" defaultRowHeight="15"/>
  <sheetData>
    <row r="2" spans="1:8" ht="15" customHeight="1">
      <c r="A2" s="81" t="s">
        <v>30</v>
      </c>
      <c r="B2" s="81"/>
      <c r="C2" s="81"/>
      <c r="D2" s="81"/>
      <c r="E2" s="81"/>
      <c r="F2" s="81"/>
      <c r="G2" s="81"/>
      <c r="H2" s="81"/>
    </row>
    <row r="3" spans="3:4" ht="15">
      <c r="C3" s="82" t="s">
        <v>21</v>
      </c>
      <c r="D3" s="83"/>
    </row>
    <row r="4" ht="15.75" thickBot="1">
      <c r="A4" s="1"/>
    </row>
    <row r="5" spans="1:9" ht="45.75" thickBot="1">
      <c r="A5" s="2" t="s">
        <v>0</v>
      </c>
      <c r="B5" s="2" t="s">
        <v>1</v>
      </c>
      <c r="C5" s="2" t="s">
        <v>2</v>
      </c>
      <c r="D5" s="80" t="s">
        <v>3</v>
      </c>
      <c r="E5" s="80"/>
      <c r="F5" s="21" t="s">
        <v>22</v>
      </c>
      <c r="G5" s="7" t="s">
        <v>24</v>
      </c>
      <c r="H5" s="7" t="s">
        <v>25</v>
      </c>
      <c r="I5" s="8" t="s">
        <v>27</v>
      </c>
    </row>
    <row r="6" spans="1:9" ht="15.75" thickBot="1">
      <c r="A6" s="80" t="s">
        <v>6</v>
      </c>
      <c r="B6" s="80"/>
      <c r="C6" s="80"/>
      <c r="D6" s="80"/>
      <c r="E6" s="80"/>
      <c r="F6" s="20">
        <f aca="true" t="shared" si="0" ref="F6:H7">SUM(F7)</f>
        <v>2600</v>
      </c>
      <c r="G6" s="2">
        <f t="shared" si="0"/>
        <v>1500</v>
      </c>
      <c r="H6" s="2">
        <f t="shared" si="0"/>
        <v>4800</v>
      </c>
      <c r="I6" s="9">
        <f aca="true" t="shared" si="1" ref="I6:I11">SUM(F6:H6)</f>
        <v>8900</v>
      </c>
    </row>
    <row r="7" spans="1:9" ht="15.75" thickBot="1">
      <c r="A7" s="2">
        <v>801</v>
      </c>
      <c r="B7" s="2"/>
      <c r="C7" s="2"/>
      <c r="D7" s="2" t="s">
        <v>4</v>
      </c>
      <c r="E7" s="2"/>
      <c r="F7" s="20">
        <f t="shared" si="0"/>
        <v>2600</v>
      </c>
      <c r="G7" s="2">
        <f t="shared" si="0"/>
        <v>1500</v>
      </c>
      <c r="H7" s="2">
        <f t="shared" si="0"/>
        <v>4800</v>
      </c>
      <c r="I7" s="9">
        <f t="shared" si="1"/>
        <v>8900</v>
      </c>
    </row>
    <row r="8" spans="1:9" ht="15.75" thickBot="1">
      <c r="A8" s="2"/>
      <c r="B8" s="2">
        <v>80101</v>
      </c>
      <c r="C8" s="2"/>
      <c r="D8" s="2" t="s">
        <v>5</v>
      </c>
      <c r="E8" s="2"/>
      <c r="F8" s="20">
        <f>SUM(F9:F11)</f>
        <v>2600</v>
      </c>
      <c r="G8" s="2">
        <f>SUM(G9:G11)</f>
        <v>1500</v>
      </c>
      <c r="H8" s="2">
        <f>SUM(H9:H11)</f>
        <v>4800</v>
      </c>
      <c r="I8" s="9">
        <f t="shared" si="1"/>
        <v>8900</v>
      </c>
    </row>
    <row r="9" spans="1:9" ht="15.75" thickBot="1">
      <c r="A9" s="2"/>
      <c r="B9" s="2"/>
      <c r="C9" s="22" t="s">
        <v>10</v>
      </c>
      <c r="D9" s="79" t="s">
        <v>18</v>
      </c>
      <c r="E9" s="84"/>
      <c r="F9" s="20">
        <v>100</v>
      </c>
      <c r="G9" s="2">
        <v>0</v>
      </c>
      <c r="H9" s="2">
        <v>300</v>
      </c>
      <c r="I9" s="9">
        <f t="shared" si="1"/>
        <v>400</v>
      </c>
    </row>
    <row r="10" spans="1:9" ht="15.75" thickBot="1">
      <c r="A10" s="2"/>
      <c r="B10" s="2"/>
      <c r="C10" s="22" t="s">
        <v>11</v>
      </c>
      <c r="D10" s="79" t="s">
        <v>16</v>
      </c>
      <c r="E10" s="79"/>
      <c r="F10" s="20">
        <v>0</v>
      </c>
      <c r="G10" s="2">
        <v>0</v>
      </c>
      <c r="H10" s="2">
        <v>1500</v>
      </c>
      <c r="I10" s="9">
        <f t="shared" si="1"/>
        <v>1500</v>
      </c>
    </row>
    <row r="11" spans="1:9" ht="15.75" thickBot="1">
      <c r="A11" s="2"/>
      <c r="B11" s="2"/>
      <c r="C11" s="22" t="s">
        <v>12</v>
      </c>
      <c r="D11" s="79" t="s">
        <v>17</v>
      </c>
      <c r="E11" s="79"/>
      <c r="F11" s="20">
        <v>2500</v>
      </c>
      <c r="G11" s="2">
        <v>1500</v>
      </c>
      <c r="H11" s="2">
        <v>3000</v>
      </c>
      <c r="I11" s="9">
        <f t="shared" si="1"/>
        <v>7000</v>
      </c>
    </row>
    <row r="12" spans="1:9" ht="15.75" thickBot="1">
      <c r="A12" s="2"/>
      <c r="B12" s="2"/>
      <c r="C12" s="23"/>
      <c r="D12" s="80"/>
      <c r="E12" s="80"/>
      <c r="F12" s="20"/>
      <c r="G12" s="2"/>
      <c r="H12" s="2"/>
      <c r="I12" s="9"/>
    </row>
    <row r="13" spans="1:9" ht="15.75" thickBot="1">
      <c r="A13" s="80" t="s">
        <v>7</v>
      </c>
      <c r="B13" s="80"/>
      <c r="C13" s="80"/>
      <c r="D13" s="80"/>
      <c r="E13" s="80"/>
      <c r="F13" s="20">
        <f aca="true" t="shared" si="2" ref="F13:H14">SUM(F14)</f>
        <v>2600</v>
      </c>
      <c r="G13" s="2">
        <f t="shared" si="2"/>
        <v>1500</v>
      </c>
      <c r="H13" s="2">
        <f t="shared" si="2"/>
        <v>4800</v>
      </c>
      <c r="I13" s="9">
        <f>SUM(F13:H13)</f>
        <v>8900</v>
      </c>
    </row>
    <row r="14" spans="1:9" ht="15.75" thickBot="1">
      <c r="A14" s="2">
        <v>801</v>
      </c>
      <c r="B14" s="2"/>
      <c r="C14" s="24"/>
      <c r="D14" s="2" t="s">
        <v>4</v>
      </c>
      <c r="E14" s="2"/>
      <c r="F14" s="20">
        <f t="shared" si="2"/>
        <v>2600</v>
      </c>
      <c r="G14" s="2">
        <f t="shared" si="2"/>
        <v>1500</v>
      </c>
      <c r="H14" s="2">
        <f t="shared" si="2"/>
        <v>4800</v>
      </c>
      <c r="I14" s="9">
        <f>SUM(F14:H14)</f>
        <v>8900</v>
      </c>
    </row>
    <row r="15" spans="1:9" ht="15.75" thickBot="1">
      <c r="A15" s="2"/>
      <c r="B15" s="2">
        <v>80101</v>
      </c>
      <c r="C15" s="24"/>
      <c r="D15" s="2" t="s">
        <v>5</v>
      </c>
      <c r="E15" s="2"/>
      <c r="F15" s="20">
        <f>SUM(F16:F17)</f>
        <v>2600</v>
      </c>
      <c r="G15" s="2">
        <f>SUM(G16:G17)</f>
        <v>1500</v>
      </c>
      <c r="H15" s="2">
        <f>SUM(H16:H17)</f>
        <v>4800</v>
      </c>
      <c r="I15" s="9">
        <f>SUM(F15:H15)</f>
        <v>8900</v>
      </c>
    </row>
    <row r="16" spans="1:9" ht="15.75" thickBot="1">
      <c r="A16" s="2"/>
      <c r="B16" s="2"/>
      <c r="C16" s="24">
        <v>4210</v>
      </c>
      <c r="D16" s="80" t="s">
        <v>8</v>
      </c>
      <c r="E16" s="80"/>
      <c r="F16" s="20">
        <v>1600</v>
      </c>
      <c r="G16" s="2">
        <v>1000</v>
      </c>
      <c r="H16" s="2">
        <v>1800</v>
      </c>
      <c r="I16" s="9">
        <f>SUM(F16:H16)</f>
        <v>4400</v>
      </c>
    </row>
    <row r="17" spans="1:9" ht="15.75" thickBot="1">
      <c r="A17" s="2"/>
      <c r="B17" s="2"/>
      <c r="C17" s="2">
        <v>4240</v>
      </c>
      <c r="D17" s="79" t="s">
        <v>9</v>
      </c>
      <c r="E17" s="79"/>
      <c r="F17" s="20">
        <v>1000</v>
      </c>
      <c r="G17" s="2">
        <v>500</v>
      </c>
      <c r="H17" s="2">
        <v>3000</v>
      </c>
      <c r="I17" s="9">
        <f>SUM(F17:H17)</f>
        <v>4500</v>
      </c>
    </row>
  </sheetData>
  <sheetProtection/>
  <mergeCells count="11">
    <mergeCell ref="D10:E10"/>
    <mergeCell ref="D11:E11"/>
    <mergeCell ref="D12:E12"/>
    <mergeCell ref="A13:E13"/>
    <mergeCell ref="D16:E16"/>
    <mergeCell ref="D17:E17"/>
    <mergeCell ref="A2:H2"/>
    <mergeCell ref="C3:D3"/>
    <mergeCell ref="D5:E5"/>
    <mergeCell ref="A6:E6"/>
    <mergeCell ref="D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PageLayoutView="0" workbookViewId="0" topLeftCell="A7">
      <selection activeCell="D9" sqref="D9:E9"/>
    </sheetView>
  </sheetViews>
  <sheetFormatPr defaultColWidth="9.140625" defaultRowHeight="15"/>
  <cols>
    <col min="1" max="1" width="4.00390625" style="0" customWidth="1"/>
    <col min="2" max="2" width="6.28125" style="0" customWidth="1"/>
    <col min="3" max="3" width="7.8515625" style="0" bestFit="1" customWidth="1"/>
    <col min="5" max="5" width="20.140625" style="0" customWidth="1"/>
    <col min="6" max="6" width="12.28125" style="0" customWidth="1"/>
    <col min="7" max="7" width="8.7109375" style="0" customWidth="1"/>
    <col min="8" max="8" width="10.28125" style="0" customWidth="1"/>
    <col min="9" max="9" width="14.28125" style="0" customWidth="1"/>
  </cols>
  <sheetData>
    <row r="2" spans="2:6" ht="35.25" customHeight="1">
      <c r="B2" s="81" t="s">
        <v>30</v>
      </c>
      <c r="C2" s="81"/>
      <c r="D2" s="81"/>
      <c r="E2" s="81"/>
      <c r="F2" s="19"/>
    </row>
    <row r="3" spans="3:4" ht="15">
      <c r="C3" s="82" t="s">
        <v>21</v>
      </c>
      <c r="D3" s="83"/>
    </row>
    <row r="4" ht="15.75" thickBot="1">
      <c r="A4" s="1"/>
    </row>
    <row r="5" spans="1:9" ht="45.75" thickBot="1">
      <c r="A5" s="2" t="s">
        <v>0</v>
      </c>
      <c r="B5" s="2" t="s">
        <v>1</v>
      </c>
      <c r="C5" s="2" t="s">
        <v>2</v>
      </c>
      <c r="D5" s="80" t="s">
        <v>3</v>
      </c>
      <c r="E5" s="80"/>
      <c r="F5" s="21" t="s">
        <v>22</v>
      </c>
      <c r="G5" s="7" t="s">
        <v>24</v>
      </c>
      <c r="H5" s="7" t="s">
        <v>25</v>
      </c>
      <c r="I5" s="8" t="s">
        <v>27</v>
      </c>
    </row>
    <row r="6" spans="1:9" ht="15.75" thickBot="1">
      <c r="A6" s="80" t="s">
        <v>6</v>
      </c>
      <c r="B6" s="80"/>
      <c r="C6" s="80"/>
      <c r="D6" s="80"/>
      <c r="E6" s="80"/>
      <c r="F6" s="26">
        <f aca="true" t="shared" si="0" ref="F6:H7">SUM(F7)</f>
        <v>2652</v>
      </c>
      <c r="G6" s="15">
        <f t="shared" si="0"/>
        <v>1552</v>
      </c>
      <c r="H6" s="15">
        <f t="shared" si="0"/>
        <v>4852</v>
      </c>
      <c r="I6" s="27">
        <f>I7</f>
        <v>9056</v>
      </c>
    </row>
    <row r="7" spans="1:9" ht="15.75" thickBot="1">
      <c r="A7" s="2">
        <v>801</v>
      </c>
      <c r="B7" s="2"/>
      <c r="C7" s="2"/>
      <c r="D7" s="2" t="s">
        <v>4</v>
      </c>
      <c r="E7" s="2"/>
      <c r="F7" s="26">
        <f t="shared" si="0"/>
        <v>2652</v>
      </c>
      <c r="G7" s="15">
        <f t="shared" si="0"/>
        <v>1552</v>
      </c>
      <c r="H7" s="15">
        <f t="shared" si="0"/>
        <v>4852</v>
      </c>
      <c r="I7" s="27">
        <f>I8</f>
        <v>9056</v>
      </c>
    </row>
    <row r="8" spans="1:9" ht="21.75" customHeight="1" thickBot="1">
      <c r="A8" s="2"/>
      <c r="B8" s="2">
        <v>80101</v>
      </c>
      <c r="C8" s="2"/>
      <c r="D8" s="2" t="s">
        <v>5</v>
      </c>
      <c r="E8" s="2"/>
      <c r="F8" s="26">
        <f>F9+F10+F11+F12</f>
        <v>2652</v>
      </c>
      <c r="G8" s="15">
        <f>G9+G10+G11+G12</f>
        <v>1552</v>
      </c>
      <c r="H8" s="15">
        <f>H9+H10+H11+H12</f>
        <v>4852</v>
      </c>
      <c r="I8" s="27">
        <f>I9+I10+I11+I12</f>
        <v>9056</v>
      </c>
    </row>
    <row r="9" spans="1:9" ht="28.5" customHeight="1" thickBot="1">
      <c r="A9" s="2"/>
      <c r="B9" s="2"/>
      <c r="C9" s="22" t="s">
        <v>33</v>
      </c>
      <c r="D9" s="85" t="s">
        <v>32</v>
      </c>
      <c r="E9" s="86"/>
      <c r="F9" s="26">
        <v>52</v>
      </c>
      <c r="G9" s="15">
        <v>52</v>
      </c>
      <c r="H9" s="15">
        <v>52</v>
      </c>
      <c r="I9" s="27">
        <f>F9+G9+H9</f>
        <v>156</v>
      </c>
    </row>
    <row r="10" spans="1:9" ht="26.25" customHeight="1" thickBot="1">
      <c r="A10" s="2"/>
      <c r="B10" s="2"/>
      <c r="C10" s="22" t="s">
        <v>10</v>
      </c>
      <c r="D10" s="79" t="s">
        <v>18</v>
      </c>
      <c r="E10" s="84"/>
      <c r="F10" s="26">
        <v>100</v>
      </c>
      <c r="G10" s="15">
        <v>0</v>
      </c>
      <c r="H10" s="15">
        <v>300</v>
      </c>
      <c r="I10" s="27">
        <f>SUM(F10:H10)</f>
        <v>400</v>
      </c>
    </row>
    <row r="11" spans="1:9" ht="53.25" customHeight="1" thickBot="1">
      <c r="A11" s="2"/>
      <c r="B11" s="2"/>
      <c r="C11" s="22" t="s">
        <v>11</v>
      </c>
      <c r="D11" s="79" t="s">
        <v>16</v>
      </c>
      <c r="E11" s="79"/>
      <c r="F11" s="26">
        <v>0</v>
      </c>
      <c r="G11" s="15">
        <v>0</v>
      </c>
      <c r="H11" s="15">
        <v>1500</v>
      </c>
      <c r="I11" s="27">
        <f>SUM(F11:H11)</f>
        <v>1500</v>
      </c>
    </row>
    <row r="12" spans="1:9" ht="45" customHeight="1" thickBot="1">
      <c r="A12" s="2"/>
      <c r="B12" s="2"/>
      <c r="C12" s="22" t="s">
        <v>12</v>
      </c>
      <c r="D12" s="79" t="s">
        <v>17</v>
      </c>
      <c r="E12" s="79"/>
      <c r="F12" s="26">
        <v>2500</v>
      </c>
      <c r="G12" s="15">
        <v>1500</v>
      </c>
      <c r="H12" s="15">
        <v>3000</v>
      </c>
      <c r="I12" s="27">
        <f>SUM(F12:H12)</f>
        <v>7000</v>
      </c>
    </row>
    <row r="13" spans="1:9" ht="12" customHeight="1" thickBot="1">
      <c r="A13" s="2"/>
      <c r="B13" s="2"/>
      <c r="C13" s="23"/>
      <c r="D13" s="80"/>
      <c r="E13" s="80"/>
      <c r="F13" s="26"/>
      <c r="G13" s="15"/>
      <c r="H13" s="15"/>
      <c r="I13" s="27"/>
    </row>
    <row r="14" spans="1:9" ht="15.75" thickBot="1">
      <c r="A14" s="80" t="s">
        <v>7</v>
      </c>
      <c r="B14" s="80"/>
      <c r="C14" s="80"/>
      <c r="D14" s="80"/>
      <c r="E14" s="80"/>
      <c r="F14" s="26">
        <f aca="true" t="shared" si="1" ref="F14:H15">SUM(F15)</f>
        <v>2652</v>
      </c>
      <c r="G14" s="15">
        <f t="shared" si="1"/>
        <v>1552</v>
      </c>
      <c r="H14" s="15">
        <f t="shared" si="1"/>
        <v>4852</v>
      </c>
      <c r="I14" s="27">
        <f>SUM(F14:H14)</f>
        <v>9056</v>
      </c>
    </row>
    <row r="15" spans="1:9" ht="21" customHeight="1" thickBot="1">
      <c r="A15" s="2">
        <v>801</v>
      </c>
      <c r="B15" s="2"/>
      <c r="C15" s="24"/>
      <c r="D15" s="2" t="s">
        <v>4</v>
      </c>
      <c r="E15" s="2"/>
      <c r="F15" s="26">
        <f t="shared" si="1"/>
        <v>2652</v>
      </c>
      <c r="G15" s="15">
        <f t="shared" si="1"/>
        <v>1552</v>
      </c>
      <c r="H15" s="15">
        <f t="shared" si="1"/>
        <v>4852</v>
      </c>
      <c r="I15" s="27">
        <f>SUM(F15:H15)</f>
        <v>9056</v>
      </c>
    </row>
    <row r="16" spans="1:9" ht="22.5" customHeight="1" thickBot="1">
      <c r="A16" s="2"/>
      <c r="B16" s="2">
        <v>80101</v>
      </c>
      <c r="C16" s="24"/>
      <c r="D16" s="2" t="s">
        <v>5</v>
      </c>
      <c r="E16" s="2"/>
      <c r="F16" s="26">
        <f>SUM(F17:F18)</f>
        <v>2652</v>
      </c>
      <c r="G16" s="15">
        <f>SUM(G17:G18)</f>
        <v>1552</v>
      </c>
      <c r="H16" s="15">
        <f>SUM(H17:H18)</f>
        <v>4852</v>
      </c>
      <c r="I16" s="27">
        <f>SUM(F16:H16)</f>
        <v>9056</v>
      </c>
    </row>
    <row r="17" spans="1:9" ht="18.75" customHeight="1" thickBot="1">
      <c r="A17" s="2"/>
      <c r="B17" s="2"/>
      <c r="C17" s="24">
        <v>4210</v>
      </c>
      <c r="D17" s="80" t="s">
        <v>8</v>
      </c>
      <c r="E17" s="80"/>
      <c r="F17" s="26">
        <v>1600</v>
      </c>
      <c r="G17" s="15">
        <v>1000</v>
      </c>
      <c r="H17" s="15">
        <v>1800</v>
      </c>
      <c r="I17" s="27">
        <f>SUM(F17:H17)</f>
        <v>4400</v>
      </c>
    </row>
    <row r="18" spans="1:9" ht="35.25" customHeight="1" thickBot="1">
      <c r="A18" s="2"/>
      <c r="B18" s="2"/>
      <c r="C18" s="2">
        <v>4240</v>
      </c>
      <c r="D18" s="79" t="s">
        <v>9</v>
      </c>
      <c r="E18" s="79"/>
      <c r="F18" s="26">
        <v>1052</v>
      </c>
      <c r="G18" s="15">
        <v>552</v>
      </c>
      <c r="H18" s="15">
        <v>3052</v>
      </c>
      <c r="I18" s="27">
        <f>SUM(F18:H18)</f>
        <v>4656</v>
      </c>
    </row>
  </sheetData>
  <sheetProtection/>
  <mergeCells count="12">
    <mergeCell ref="D11:E11"/>
    <mergeCell ref="D12:E12"/>
    <mergeCell ref="D13:E13"/>
    <mergeCell ref="A14:E14"/>
    <mergeCell ref="D17:E17"/>
    <mergeCell ref="D18:E18"/>
    <mergeCell ref="B2:E2"/>
    <mergeCell ref="C3:D3"/>
    <mergeCell ref="D5:E5"/>
    <mergeCell ref="A6:E6"/>
    <mergeCell ref="D9:E9"/>
    <mergeCell ref="D10:E10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5"/>
  <sheetViews>
    <sheetView zoomScalePageLayoutView="0" workbookViewId="0" topLeftCell="A1">
      <selection activeCell="C14" sqref="C14:C15"/>
    </sheetView>
  </sheetViews>
  <sheetFormatPr defaultColWidth="9.140625" defaultRowHeight="15"/>
  <cols>
    <col min="1" max="1" width="33.00390625" style="0" customWidth="1"/>
    <col min="2" max="2" width="11.140625" style="0" customWidth="1"/>
    <col min="3" max="3" width="12.8515625" style="0" customWidth="1"/>
    <col min="4" max="4" width="15.00390625" style="0" customWidth="1"/>
    <col min="5" max="5" width="14.8515625" style="0" customWidth="1"/>
  </cols>
  <sheetData>
    <row r="4" spans="1:2" ht="15.75">
      <c r="A4" s="3" t="s">
        <v>41</v>
      </c>
      <c r="B4" s="3"/>
    </row>
    <row r="5" spans="1:2" ht="15.75">
      <c r="A5" s="3" t="s">
        <v>21</v>
      </c>
      <c r="B5" s="3"/>
    </row>
    <row r="6" spans="1:2" ht="15.75">
      <c r="A6" s="3"/>
      <c r="B6" s="3"/>
    </row>
    <row r="9" ht="7.5" customHeight="1" thickBot="1"/>
    <row r="10" spans="1:5" ht="45" customHeight="1" thickBot="1">
      <c r="A10" s="5" t="s">
        <v>19</v>
      </c>
      <c r="B10" s="32" t="s">
        <v>36</v>
      </c>
      <c r="C10" s="32" t="s">
        <v>34</v>
      </c>
      <c r="D10" s="33" t="s">
        <v>35</v>
      </c>
      <c r="E10" s="11" t="s">
        <v>27</v>
      </c>
    </row>
    <row r="11" spans="1:5" ht="15">
      <c r="A11" s="63" t="s">
        <v>13</v>
      </c>
      <c r="B11" s="38" t="s">
        <v>37</v>
      </c>
      <c r="C11" s="93">
        <v>65625</v>
      </c>
      <c r="D11" s="96">
        <v>99500</v>
      </c>
      <c r="E11" s="89">
        <f>SUM(B11:D13)</f>
        <v>234125</v>
      </c>
    </row>
    <row r="12" spans="1:5" ht="15">
      <c r="A12" s="64"/>
      <c r="B12" s="34"/>
      <c r="C12" s="94"/>
      <c r="D12" s="97"/>
      <c r="E12" s="98"/>
    </row>
    <row r="13" spans="1:5" ht="15.75" thickBot="1">
      <c r="A13" s="64"/>
      <c r="B13" s="35">
        <v>69000</v>
      </c>
      <c r="C13" s="95"/>
      <c r="D13" s="88"/>
      <c r="E13" s="90"/>
    </row>
    <row r="14" spans="1:5" ht="15">
      <c r="A14" s="91" t="s">
        <v>23</v>
      </c>
      <c r="B14" s="37" t="s">
        <v>40</v>
      </c>
      <c r="C14" s="108">
        <v>0</v>
      </c>
      <c r="D14" s="87">
        <v>0</v>
      </c>
      <c r="E14" s="89">
        <f>SUM(B15:D15)</f>
        <v>110000</v>
      </c>
    </row>
    <row r="15" spans="1:5" ht="27" customHeight="1" thickBot="1">
      <c r="A15" s="92"/>
      <c r="B15" s="36">
        <v>110000</v>
      </c>
      <c r="C15" s="95"/>
      <c r="D15" s="88"/>
      <c r="E15" s="90"/>
    </row>
    <row r="16" spans="1:5" ht="46.5" customHeight="1" thickBot="1">
      <c r="A16" s="4" t="s">
        <v>20</v>
      </c>
      <c r="B16" s="28">
        <v>0</v>
      </c>
      <c r="C16" s="29">
        <v>10500</v>
      </c>
      <c r="D16" s="30">
        <v>500</v>
      </c>
      <c r="E16" s="31">
        <f>SUM(B16:D16)</f>
        <v>11000</v>
      </c>
    </row>
    <row r="17" spans="1:5" ht="15">
      <c r="A17" s="64" t="s">
        <v>14</v>
      </c>
      <c r="B17" s="99">
        <f>SUM(B11:B16)</f>
        <v>179000</v>
      </c>
      <c r="C17" s="102">
        <f>SUM(C11:C16)</f>
        <v>76125</v>
      </c>
      <c r="D17" s="105">
        <f>SUM(D11:D16)</f>
        <v>100000</v>
      </c>
      <c r="E17" s="89">
        <f>SUM(B17:D19)</f>
        <v>355125</v>
      </c>
    </row>
    <row r="18" spans="1:5" ht="15">
      <c r="A18" s="64"/>
      <c r="B18" s="100"/>
      <c r="C18" s="103"/>
      <c r="D18" s="106"/>
      <c r="E18" s="98"/>
    </row>
    <row r="19" spans="1:5" ht="15.75" thickBot="1">
      <c r="A19" s="64"/>
      <c r="B19" s="101"/>
      <c r="C19" s="104"/>
      <c r="D19" s="107"/>
      <c r="E19" s="90"/>
    </row>
    <row r="22" spans="1:2" ht="15">
      <c r="A22" s="39" t="s">
        <v>40</v>
      </c>
      <c r="B22" s="40">
        <f>B15</f>
        <v>110000</v>
      </c>
    </row>
    <row r="23" spans="1:2" ht="15">
      <c r="A23" s="39" t="s">
        <v>37</v>
      </c>
      <c r="B23" s="40">
        <f>B13</f>
        <v>69000</v>
      </c>
    </row>
    <row r="24" spans="1:2" ht="15">
      <c r="A24" s="39" t="s">
        <v>38</v>
      </c>
      <c r="B24" s="40">
        <f>C17+D17</f>
        <v>176125</v>
      </c>
    </row>
    <row r="25" spans="1:2" ht="15">
      <c r="A25" s="39" t="s">
        <v>39</v>
      </c>
      <c r="B25" s="40">
        <f>SUM(B22:B24)</f>
        <v>355125</v>
      </c>
    </row>
  </sheetData>
  <sheetProtection/>
  <mergeCells count="13">
    <mergeCell ref="A17:A19"/>
    <mergeCell ref="B17:B19"/>
    <mergeCell ref="C17:C19"/>
    <mergeCell ref="D17:D19"/>
    <mergeCell ref="E17:E19"/>
    <mergeCell ref="C14:C15"/>
    <mergeCell ref="D14:D15"/>
    <mergeCell ref="E14:E15"/>
    <mergeCell ref="A14:A15"/>
    <mergeCell ref="A11:A13"/>
    <mergeCell ref="C11:C13"/>
    <mergeCell ref="D11:D13"/>
    <mergeCell ref="E11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Honorata Szarkowska</dc:creator>
  <cp:keywords/>
  <dc:description/>
  <cp:lastModifiedBy>Skarbnik</cp:lastModifiedBy>
  <cp:lastPrinted>2023-02-20T10:03:12Z</cp:lastPrinted>
  <dcterms:created xsi:type="dcterms:W3CDTF">2018-10-05T12:52:22Z</dcterms:created>
  <dcterms:modified xsi:type="dcterms:W3CDTF">2023-03-01T08:24:02Z</dcterms:modified>
  <cp:category/>
  <cp:version/>
  <cp:contentType/>
  <cp:contentStatus/>
</cp:coreProperties>
</file>