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0" windowWidth="9720" windowHeight="7320" activeTab="0"/>
  </bookViews>
  <sheets>
    <sheet name="Załącznik nr 2" sheetId="1" r:id="rId1"/>
  </sheets>
  <definedNames>
    <definedName name="_xlnm.Print_Titles" localSheetId="0">'Załącznik nr 2'!$1:$4</definedName>
  </definedNames>
  <calcPr fullCalcOnLoad="1"/>
</workbook>
</file>

<file path=xl/sharedStrings.xml><?xml version="1.0" encoding="utf-8"?>
<sst xmlns="http://schemas.openxmlformats.org/spreadsheetml/2006/main" count="27" uniqueCount="27">
  <si>
    <t>Treść</t>
  </si>
  <si>
    <t>Dział</t>
  </si>
  <si>
    <t>Rozdział</t>
  </si>
  <si>
    <t>w tym:</t>
  </si>
  <si>
    <t>Dotacje ogółem</t>
  </si>
  <si>
    <t>Wydatki ogółem                                     ( 6 + 10 )</t>
  </si>
  <si>
    <t>z tego:</t>
  </si>
  <si>
    <t>Wydatki bieżące</t>
  </si>
  <si>
    <t>Wydatki majatkowe</t>
  </si>
  <si>
    <t>wynagrodzenia</t>
  </si>
  <si>
    <t>pochodne od wynagrodzeń</t>
  </si>
  <si>
    <t>Administracja publiczna</t>
  </si>
  <si>
    <t>Urzędy wojewódzkie</t>
  </si>
  <si>
    <t>Urzędy naczelnych organów władzy państwowej, kontroli i ochrony prawa oraz sądownictwa</t>
  </si>
  <si>
    <t xml:space="preserve">Urzędy naczelnych organów władzy państwowej, kontroli i ochrony prawa </t>
  </si>
  <si>
    <t>Pomoc społeczna</t>
  </si>
  <si>
    <t>Skłądki na ubezpieczenia zdrowotne opłacane za osoby pobierające niektóre świadczenia z pomocy społecznej, niektóre świadczenia rodzinne oraz za osoby uczestniczące w zajęciach w centrum integracji społecznej</t>
  </si>
  <si>
    <t>Ośrodki pomocy społecznej</t>
  </si>
  <si>
    <t>Usługi opiekuńcze i specjalistyczne usługi opiekuńcze</t>
  </si>
  <si>
    <t xml:space="preserve">   Ogółem</t>
  </si>
  <si>
    <t>świadczenia społeczne</t>
  </si>
  <si>
    <t>wydatki związane z realizacją ich statutowych zadań</t>
  </si>
  <si>
    <t>Obrona narodowa</t>
  </si>
  <si>
    <t>Pozostałe wydatki obronne</t>
  </si>
  <si>
    <t>Rodzina</t>
  </si>
  <si>
    <t>Świadczenia wychowawcze</t>
  </si>
  <si>
    <t>Świadczenia rodzine, świadczenia z funduszu alimentacyjnego oraz składki na ubezpieczenia emerytalne i rentowe z ubezpieczenia społecznego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</si>
</sst>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[$zł-415]"/>
    <numFmt numFmtId="173" formatCode="_-* #,##0.0\ &quot;zł&quot;_-;\-* #,##0.0\ &quot;zł&quot;_-;_-* &quot;-&quot;??\ &quot;zł&quot;_-;_-@_-"/>
    <numFmt numFmtId="174" formatCode="_-* #,##0\ &quot;zł&quot;_-;\-* #,##0\ &quot;zł&quot;_-;_-* &quot;-&quot;??\ &quot;zł&quot;_-;_-@_-"/>
    <numFmt numFmtId="175" formatCode="_-* #,##0.000\ _z_ł_-;\-* #,##0.000\ _z_ł_-;_-* &quot;-&quot;??\ _z_ł_-;_-@_-"/>
    <numFmt numFmtId="176" formatCode="_-* #,##0.0\ _z_ł_-;\-* #,##0.0\ _z_ł_-;_-* &quot;-&quot;??\ _z_ł_-;_-@_-"/>
    <numFmt numFmtId="177" formatCode="_-* #,##0\ _z_ł_-;\-* #,##0\ _z_ł_-;_-* &quot;-&quot;??\ _z_ł_-;_-@_-"/>
    <numFmt numFmtId="178" formatCode="_-* #,##0.0000\ _z_ł_-;\-* #,##0.0000\ _z_ł_-;_-* &quot;-&quot;??\ _z_ł_-;_-@_-"/>
    <numFmt numFmtId="179" formatCode="_-* #,##0.000\ &quot;zł&quot;_-;\-* #,##0.000\ &quot;zł&quot;_-;_-* &quot;-&quot;??\ &quot;zł&quot;_-;_-@_-"/>
    <numFmt numFmtId="180" formatCode="_-* #,##0.0000\ &quot;zł&quot;_-;\-* #,##0.0000\ &quot;zł&quot;_-;_-* &quot;-&quot;??\ &quot;zł&quot;_-;_-@_-"/>
    <numFmt numFmtId="181" formatCode="_-* #,##0.00000\ &quot;zł&quot;_-;\-* #,##0.00000\ &quot;zł&quot;_-;_-* &quot;-&quot;??\ &quot;zł&quot;_-;_-@_-"/>
    <numFmt numFmtId="182" formatCode="_-* #,##0.000000\ &quot;zł&quot;_-;\-* #,##0.000000\ &quot;zł&quot;_-;_-* &quot;-&quot;??\ &quot;zł&quot;_-;_-@_-"/>
    <numFmt numFmtId="183" formatCode="0.0"/>
    <numFmt numFmtId="184" formatCode="_-* #,##0\ [$zł-415]_-;\-* #,##0\ [$zł-415]_-;_-* &quot;-&quot;\ [$zł-415]_-;_-@_-"/>
    <numFmt numFmtId="185" formatCode="#,##0\ [$zł-415];[Red]\-#,##0\ [$zł-415]"/>
    <numFmt numFmtId="186" formatCode="0.0000000"/>
    <numFmt numFmtId="187" formatCode="0.000000"/>
    <numFmt numFmtId="188" formatCode="0.0%"/>
    <numFmt numFmtId="189" formatCode="_-* #,##0.0\ &quot;LEI&quot;_-;\-* #,##0.0\ &quot;LEI&quot;_-;_-* &quot;-&quot;??\ &quot;LEI&quot;_-;_-@_-"/>
    <numFmt numFmtId="190" formatCode="_-* #,##0\ &quot;LEI&quot;_-;\-* #,##0\ &quot;LEI&quot;_-;_-* &quot;-&quot;??\ &quot;LEI&quot;_-;_-@_-"/>
    <numFmt numFmtId="191" formatCode="#,##0\ &quot;zł&quot;"/>
    <numFmt numFmtId="192" formatCode="_-* #,##0.000\ &quot;LEI&quot;_-;\-* #,##0.000\ &quot;LEI&quot;_-;_-* &quot;-&quot;??\ &quot;LEI&quot;_-;_-@_-"/>
    <numFmt numFmtId="193" formatCode="_-* #,##0.0000\ &quot;LEI&quot;_-;\-* #,##0.0000\ &quot;LEI&quot;_-;_-* &quot;-&quot;??\ &quot;LEI&quot;_-;_-@_-"/>
    <numFmt numFmtId="194" formatCode="#,##0.00\ [$zł-415]"/>
    <numFmt numFmtId="195" formatCode="#,##0.0\ [$zł-415]"/>
    <numFmt numFmtId="196" formatCode="_-* #,##0.0\ [$zł-415]_-;\-* #,##0.0\ [$zł-415]_-;_-* &quot;-&quot;?\ [$zł-415]_-;_-@_-"/>
    <numFmt numFmtId="197" formatCode="#,##0_ ;\-#,##0\ "/>
  </numFmts>
  <fonts count="4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4" borderId="11" xfId="0" applyFill="1" applyBorder="1" applyAlignment="1">
      <alignment vertical="center" wrapText="1"/>
    </xf>
    <xf numFmtId="0" fontId="0" fillId="34" borderId="13" xfId="0" applyFont="1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0" fontId="0" fillId="0" borderId="15" xfId="0" applyBorder="1" applyAlignment="1">
      <alignment horizontal="center"/>
    </xf>
    <xf numFmtId="42" fontId="3" fillId="0" borderId="14" xfId="0" applyNumberFormat="1" applyFont="1" applyBorder="1" applyAlignment="1">
      <alignment vertical="center"/>
    </xf>
    <xf numFmtId="0" fontId="6" fillId="33" borderId="1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42" fontId="6" fillId="33" borderId="16" xfId="0" applyNumberFormat="1" applyFont="1" applyFill="1" applyBorder="1" applyAlignment="1">
      <alignment vertical="center"/>
    </xf>
    <xf numFmtId="42" fontId="6" fillId="33" borderId="18" xfId="0" applyNumberFormat="1" applyFont="1" applyFill="1" applyBorder="1" applyAlignment="1">
      <alignment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42" fontId="3" fillId="33" borderId="19" xfId="0" applyNumberFormat="1" applyFont="1" applyFill="1" applyBorder="1" applyAlignment="1">
      <alignment vertical="center"/>
    </xf>
    <xf numFmtId="42" fontId="3" fillId="0" borderId="21" xfId="0" applyNumberFormat="1" applyFont="1" applyBorder="1" applyAlignment="1">
      <alignment vertical="center"/>
    </xf>
    <xf numFmtId="42" fontId="3" fillId="0" borderId="19" xfId="0" applyNumberFormat="1" applyFont="1" applyBorder="1" applyAlignment="1">
      <alignment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wrapText="1"/>
    </xf>
    <xf numFmtId="42" fontId="6" fillId="33" borderId="19" xfId="0" applyNumberFormat="1" applyFont="1" applyFill="1" applyBorder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2" fontId="6" fillId="0" borderId="19" xfId="0" applyNumberFormat="1" applyFont="1" applyBorder="1" applyAlignment="1">
      <alignment vertical="center"/>
    </xf>
    <xf numFmtId="42" fontId="6" fillId="0" borderId="21" xfId="0" applyNumberFormat="1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42" fontId="3" fillId="0" borderId="22" xfId="0" applyNumberFormat="1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 wrapText="1"/>
    </xf>
    <xf numFmtId="42" fontId="3" fillId="0" borderId="25" xfId="0" applyNumberFormat="1" applyFont="1" applyBorder="1" applyAlignment="1">
      <alignment vertical="center"/>
    </xf>
    <xf numFmtId="42" fontId="3" fillId="0" borderId="23" xfId="0" applyNumberFormat="1" applyFont="1" applyBorder="1" applyAlignment="1">
      <alignment vertical="center"/>
    </xf>
    <xf numFmtId="42" fontId="3" fillId="0" borderId="24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42" fontId="3" fillId="0" borderId="26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2" fontId="6" fillId="35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2" fontId="6" fillId="33" borderId="21" xfId="0" applyNumberFormat="1" applyFont="1" applyFill="1" applyBorder="1" applyAlignment="1">
      <alignment vertical="center"/>
    </xf>
    <xf numFmtId="42" fontId="6" fillId="0" borderId="20" xfId="0" applyNumberFormat="1" applyFont="1" applyBorder="1" applyAlignment="1">
      <alignment vertical="center"/>
    </xf>
    <xf numFmtId="42" fontId="3" fillId="0" borderId="13" xfId="0" applyNumberFormat="1" applyFont="1" applyBorder="1" applyAlignment="1">
      <alignment vertical="center"/>
    </xf>
    <xf numFmtId="42" fontId="6" fillId="35" borderId="11" xfId="0" applyNumberFormat="1" applyFont="1" applyFill="1" applyBorder="1" applyAlignment="1">
      <alignment vertical="center"/>
    </xf>
    <xf numFmtId="42" fontId="6" fillId="33" borderId="20" xfId="0" applyNumberFormat="1" applyFont="1" applyFill="1" applyBorder="1" applyAlignment="1">
      <alignment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vertical="center"/>
    </xf>
    <xf numFmtId="0" fontId="0" fillId="34" borderId="27" xfId="0" applyFont="1" applyFill="1" applyBorder="1" applyAlignment="1">
      <alignment vertical="center"/>
    </xf>
    <xf numFmtId="0" fontId="0" fillId="34" borderId="28" xfId="0" applyFont="1" applyFill="1" applyBorder="1" applyAlignment="1">
      <alignment vertical="center" wrapText="1"/>
    </xf>
    <xf numFmtId="0" fontId="0" fillId="34" borderId="13" xfId="0" applyFont="1" applyFill="1" applyBorder="1" applyAlignment="1">
      <alignment vertical="center"/>
    </xf>
    <xf numFmtId="0" fontId="5" fillId="34" borderId="28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0" fillId="34" borderId="29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vertical="center"/>
    </xf>
    <xf numFmtId="0" fontId="6" fillId="35" borderId="12" xfId="0" applyFont="1" applyFill="1" applyBorder="1" applyAlignment="1">
      <alignment vertical="center"/>
    </xf>
    <xf numFmtId="0" fontId="5" fillId="34" borderId="30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0" fillId="34" borderId="33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view="pageLayout" workbookViewId="0" topLeftCell="A1">
      <selection activeCell="B10" sqref="B10"/>
    </sheetView>
  </sheetViews>
  <sheetFormatPr defaultColWidth="9.00390625" defaultRowHeight="12.75"/>
  <cols>
    <col min="1" max="1" width="4.875" style="0" customWidth="1"/>
    <col min="2" max="2" width="6.625" style="0" customWidth="1"/>
    <col min="3" max="3" width="30.375" style="0" customWidth="1"/>
    <col min="4" max="4" width="12.125" style="0" customWidth="1"/>
    <col min="5" max="5" width="12.25390625" style="0" customWidth="1"/>
    <col min="6" max="6" width="12.00390625" style="0" customWidth="1"/>
    <col min="7" max="7" width="13.00390625" style="0" customWidth="1"/>
    <col min="8" max="8" width="11.875" style="0" customWidth="1"/>
    <col min="9" max="10" width="12.25390625" style="0" customWidth="1"/>
    <col min="11" max="11" width="11.375" style="0" customWidth="1"/>
  </cols>
  <sheetData>
    <row r="1" spans="1:11" ht="12.75" customHeight="1">
      <c r="A1" s="68" t="s">
        <v>1</v>
      </c>
      <c r="B1" s="65" t="s">
        <v>2</v>
      </c>
      <c r="C1" s="65" t="s">
        <v>0</v>
      </c>
      <c r="D1" s="59" t="s">
        <v>4</v>
      </c>
      <c r="E1" s="59" t="s">
        <v>5</v>
      </c>
      <c r="F1" s="54" t="s">
        <v>6</v>
      </c>
      <c r="G1" s="55"/>
      <c r="H1" s="55"/>
      <c r="I1" s="55"/>
      <c r="J1" s="55"/>
      <c r="K1" s="56"/>
    </row>
    <row r="2" spans="1:11" ht="18.75" customHeight="1">
      <c r="A2" s="69"/>
      <c r="B2" s="66"/>
      <c r="C2" s="66"/>
      <c r="D2" s="61"/>
      <c r="E2" s="61"/>
      <c r="F2" s="59" t="s">
        <v>7</v>
      </c>
      <c r="G2" s="51" t="s">
        <v>3</v>
      </c>
      <c r="H2" s="52"/>
      <c r="I2" s="52"/>
      <c r="J2" s="53"/>
      <c r="K2" s="57" t="s">
        <v>8</v>
      </c>
    </row>
    <row r="3" spans="1:11" ht="64.5" customHeight="1">
      <c r="A3" s="70"/>
      <c r="B3" s="67"/>
      <c r="C3" s="67"/>
      <c r="D3" s="62"/>
      <c r="E3" s="62"/>
      <c r="F3" s="60"/>
      <c r="G3" s="6" t="s">
        <v>9</v>
      </c>
      <c r="H3" s="6" t="s">
        <v>10</v>
      </c>
      <c r="I3" s="7" t="s">
        <v>20</v>
      </c>
      <c r="J3" s="5" t="s">
        <v>21</v>
      </c>
      <c r="K3" s="58"/>
    </row>
    <row r="4" spans="1:11" ht="12.75">
      <c r="A4" s="1">
        <v>1</v>
      </c>
      <c r="B4" s="2">
        <v>2</v>
      </c>
      <c r="C4" s="3">
        <v>3</v>
      </c>
      <c r="D4" s="2">
        <v>4</v>
      </c>
      <c r="E4" s="2">
        <v>5</v>
      </c>
      <c r="F4" s="3">
        <v>6</v>
      </c>
      <c r="G4" s="4">
        <v>7</v>
      </c>
      <c r="H4" s="4">
        <v>8</v>
      </c>
      <c r="I4" s="8">
        <v>9</v>
      </c>
      <c r="J4" s="4">
        <v>10</v>
      </c>
      <c r="K4" s="4">
        <v>11</v>
      </c>
    </row>
    <row r="5" spans="1:11" ht="21" customHeight="1">
      <c r="A5" s="10">
        <v>750</v>
      </c>
      <c r="B5" s="11"/>
      <c r="C5" s="12" t="s">
        <v>11</v>
      </c>
      <c r="D5" s="13">
        <f aca="true" t="shared" si="0" ref="D5:K5">SUM(D6)</f>
        <v>114353</v>
      </c>
      <c r="E5" s="14">
        <f t="shared" si="0"/>
        <v>114353</v>
      </c>
      <c r="F5" s="13">
        <f t="shared" si="0"/>
        <v>114353</v>
      </c>
      <c r="G5" s="14">
        <f t="shared" si="0"/>
        <v>107172</v>
      </c>
      <c r="H5" s="13">
        <f>SUM(H6)</f>
        <v>7181</v>
      </c>
      <c r="I5" s="14">
        <f t="shared" si="0"/>
        <v>0</v>
      </c>
      <c r="J5" s="13">
        <v>0</v>
      </c>
      <c r="K5" s="13">
        <f t="shared" si="0"/>
        <v>0</v>
      </c>
    </row>
    <row r="6" spans="1:11" ht="22.5" customHeight="1">
      <c r="A6" s="15"/>
      <c r="B6" s="16">
        <v>75011</v>
      </c>
      <c r="C6" s="17" t="s">
        <v>12</v>
      </c>
      <c r="D6" s="18">
        <v>114353</v>
      </c>
      <c r="E6" s="19">
        <f>SUM(F6)</f>
        <v>114353</v>
      </c>
      <c r="F6" s="18">
        <f>SUM(G6+H6+I6+J6)</f>
        <v>114353</v>
      </c>
      <c r="G6" s="19">
        <v>107172</v>
      </c>
      <c r="H6" s="20">
        <v>7181</v>
      </c>
      <c r="I6" s="19">
        <v>0</v>
      </c>
      <c r="J6" s="20">
        <v>0</v>
      </c>
      <c r="K6" s="20">
        <v>0</v>
      </c>
    </row>
    <row r="7" spans="1:11" ht="36.75" customHeight="1">
      <c r="A7" s="15">
        <v>751</v>
      </c>
      <c r="B7" s="21"/>
      <c r="C7" s="22" t="s">
        <v>13</v>
      </c>
      <c r="D7" s="23">
        <f>SUM(D8)</f>
        <v>4526</v>
      </c>
      <c r="E7" s="23">
        <f aca="true" t="shared" si="1" ref="E7:K7">SUM(E8)</f>
        <v>4526</v>
      </c>
      <c r="F7" s="23">
        <f t="shared" si="1"/>
        <v>4526</v>
      </c>
      <c r="G7" s="50">
        <f t="shared" si="1"/>
        <v>3843</v>
      </c>
      <c r="H7" s="23">
        <f t="shared" si="1"/>
        <v>683</v>
      </c>
      <c r="I7" s="46">
        <f t="shared" si="1"/>
        <v>0</v>
      </c>
      <c r="J7" s="23">
        <v>0</v>
      </c>
      <c r="K7" s="23">
        <f t="shared" si="1"/>
        <v>0</v>
      </c>
    </row>
    <row r="8" spans="1:11" ht="31.5" customHeight="1">
      <c r="A8" s="24"/>
      <c r="B8" s="16">
        <v>75101</v>
      </c>
      <c r="C8" s="17" t="s">
        <v>14</v>
      </c>
      <c r="D8" s="20">
        <v>4526</v>
      </c>
      <c r="E8" s="19">
        <f>SUM(F8)</f>
        <v>4526</v>
      </c>
      <c r="F8" s="20">
        <f>SUM(G8+H8)</f>
        <v>4526</v>
      </c>
      <c r="G8" s="19">
        <v>3843</v>
      </c>
      <c r="H8" s="20">
        <v>683</v>
      </c>
      <c r="I8" s="19">
        <v>0</v>
      </c>
      <c r="J8" s="20">
        <v>0</v>
      </c>
      <c r="K8" s="20">
        <v>0</v>
      </c>
    </row>
    <row r="9" spans="1:11" ht="23.25" customHeight="1">
      <c r="A9" s="25">
        <v>752</v>
      </c>
      <c r="B9" s="21"/>
      <c r="C9" s="22" t="s">
        <v>22</v>
      </c>
      <c r="D9" s="26">
        <v>600</v>
      </c>
      <c r="E9" s="27">
        <v>600</v>
      </c>
      <c r="F9" s="26">
        <v>600</v>
      </c>
      <c r="G9" s="27">
        <v>0</v>
      </c>
      <c r="H9" s="26">
        <v>0</v>
      </c>
      <c r="I9" s="27">
        <v>0</v>
      </c>
      <c r="J9" s="26">
        <v>600</v>
      </c>
      <c r="K9" s="26">
        <v>0</v>
      </c>
    </row>
    <row r="10" spans="1:11" ht="19.5" customHeight="1">
      <c r="A10" s="24"/>
      <c r="B10" s="16">
        <v>75212</v>
      </c>
      <c r="C10" s="17" t="s">
        <v>23</v>
      </c>
      <c r="D10" s="20">
        <v>600</v>
      </c>
      <c r="E10" s="19">
        <v>600</v>
      </c>
      <c r="F10" s="20">
        <v>600</v>
      </c>
      <c r="G10" s="19">
        <v>0</v>
      </c>
      <c r="H10" s="20">
        <v>0</v>
      </c>
      <c r="I10" s="19">
        <v>0</v>
      </c>
      <c r="J10" s="20">
        <v>600</v>
      </c>
      <c r="K10" s="20">
        <v>0</v>
      </c>
    </row>
    <row r="11" spans="1:11" ht="21.75" customHeight="1">
      <c r="A11" s="28">
        <v>852</v>
      </c>
      <c r="B11" s="29"/>
      <c r="C11" s="30" t="s">
        <v>15</v>
      </c>
      <c r="D11" s="26">
        <f aca="true" t="shared" si="2" ref="D11:K11">SUM(+D12+D13+D14)</f>
        <v>145100</v>
      </c>
      <c r="E11" s="26">
        <f t="shared" si="2"/>
        <v>145100</v>
      </c>
      <c r="F11" s="26">
        <f t="shared" si="2"/>
        <v>145100</v>
      </c>
      <c r="G11" s="47">
        <f t="shared" si="2"/>
        <v>38100</v>
      </c>
      <c r="H11" s="26">
        <f t="shared" si="2"/>
        <v>107000</v>
      </c>
      <c r="I11" s="47">
        <f t="shared" si="2"/>
        <v>0</v>
      </c>
      <c r="J11" s="26">
        <f t="shared" si="2"/>
        <v>0</v>
      </c>
      <c r="K11" s="26">
        <f t="shared" si="2"/>
        <v>0</v>
      </c>
    </row>
    <row r="12" spans="1:11" ht="69" customHeight="1">
      <c r="A12" s="31"/>
      <c r="B12" s="31">
        <v>85213</v>
      </c>
      <c r="C12" s="32" t="s">
        <v>16</v>
      </c>
      <c r="D12" s="33">
        <v>107000</v>
      </c>
      <c r="E12" s="20">
        <f>SUM(F12)</f>
        <v>107000</v>
      </c>
      <c r="F12" s="20">
        <f>SUM(G12+H12+I12+J12)</f>
        <v>107000</v>
      </c>
      <c r="G12" s="19">
        <v>0</v>
      </c>
      <c r="H12" s="20">
        <v>107000</v>
      </c>
      <c r="I12" s="19">
        <v>0</v>
      </c>
      <c r="J12" s="20">
        <v>0</v>
      </c>
      <c r="K12" s="20">
        <v>0</v>
      </c>
    </row>
    <row r="13" spans="1:11" ht="23.25" customHeight="1">
      <c r="A13" s="31"/>
      <c r="B13" s="31">
        <v>85219</v>
      </c>
      <c r="C13" s="32" t="s">
        <v>17</v>
      </c>
      <c r="D13" s="33">
        <v>1100</v>
      </c>
      <c r="E13" s="20">
        <f>SUM(F13)</f>
        <v>1100</v>
      </c>
      <c r="F13" s="20">
        <f>SUM(G13)</f>
        <v>1100</v>
      </c>
      <c r="G13" s="19">
        <v>1100</v>
      </c>
      <c r="H13" s="20">
        <v>0</v>
      </c>
      <c r="I13" s="19">
        <v>0</v>
      </c>
      <c r="J13" s="20">
        <v>0</v>
      </c>
      <c r="K13" s="20">
        <v>0</v>
      </c>
    </row>
    <row r="14" spans="1:11" ht="24" customHeight="1">
      <c r="A14" s="34"/>
      <c r="B14" s="34">
        <v>85228</v>
      </c>
      <c r="C14" s="35" t="s">
        <v>18</v>
      </c>
      <c r="D14" s="36">
        <v>37000</v>
      </c>
      <c r="E14" s="37">
        <f>SUM(F14)</f>
        <v>37000</v>
      </c>
      <c r="F14" s="37">
        <f>SUM(G14)</f>
        <v>37000</v>
      </c>
      <c r="G14" s="38">
        <v>37000</v>
      </c>
      <c r="H14" s="37">
        <v>0</v>
      </c>
      <c r="I14" s="38">
        <v>0</v>
      </c>
      <c r="J14" s="37">
        <v>0</v>
      </c>
      <c r="K14" s="37">
        <v>0</v>
      </c>
    </row>
    <row r="15" spans="1:11" ht="23.25" customHeight="1">
      <c r="A15" s="39">
        <v>855</v>
      </c>
      <c r="B15" s="40"/>
      <c r="C15" s="41" t="s">
        <v>24</v>
      </c>
      <c r="D15" s="9">
        <f aca="true" t="shared" si="3" ref="D15:J15">SUM(D16+D17)</f>
        <v>16344000</v>
      </c>
      <c r="E15" s="9">
        <f t="shared" si="3"/>
        <v>16344000</v>
      </c>
      <c r="F15" s="9">
        <f t="shared" si="3"/>
        <v>16344000</v>
      </c>
      <c r="G15" s="9">
        <f t="shared" si="3"/>
        <v>214760</v>
      </c>
      <c r="H15" s="9">
        <f t="shared" si="3"/>
        <v>388674</v>
      </c>
      <c r="I15" s="9">
        <f t="shared" si="3"/>
        <v>15676893</v>
      </c>
      <c r="J15" s="9">
        <f t="shared" si="3"/>
        <v>63673</v>
      </c>
      <c r="K15" s="48"/>
    </row>
    <row r="16" spans="1:11" ht="26.25" customHeight="1">
      <c r="A16" s="39"/>
      <c r="B16" s="43">
        <v>85501</v>
      </c>
      <c r="C16" s="41" t="s">
        <v>25</v>
      </c>
      <c r="D16" s="9">
        <v>11397000</v>
      </c>
      <c r="E16" s="9">
        <f>SUM(F16+K16)</f>
        <v>11397000</v>
      </c>
      <c r="F16" s="48">
        <f>SUM(G16+H16+I16+J16)</f>
        <v>11397000</v>
      </c>
      <c r="G16" s="42">
        <v>124000</v>
      </c>
      <c r="H16" s="48">
        <v>23353</v>
      </c>
      <c r="I16" s="42">
        <v>11226045</v>
      </c>
      <c r="J16" s="9">
        <v>23602</v>
      </c>
      <c r="K16" s="48"/>
    </row>
    <row r="17" spans="1:11" ht="53.25" customHeight="1">
      <c r="A17" s="39"/>
      <c r="B17" s="43">
        <v>85502</v>
      </c>
      <c r="C17" s="41" t="s">
        <v>26</v>
      </c>
      <c r="D17" s="9">
        <v>4947000</v>
      </c>
      <c r="E17" s="9">
        <f>SUM(F17+K17)</f>
        <v>4947000</v>
      </c>
      <c r="F17" s="48">
        <f>SUM(G17+H17+I17+J17)</f>
        <v>4947000</v>
      </c>
      <c r="G17" s="42">
        <v>90760</v>
      </c>
      <c r="H17" s="48">
        <v>365321</v>
      </c>
      <c r="I17" s="42">
        <v>4450848</v>
      </c>
      <c r="J17" s="9">
        <v>40071</v>
      </c>
      <c r="K17" s="48">
        <v>0</v>
      </c>
    </row>
    <row r="18" spans="1:11" ht="22.5" customHeight="1">
      <c r="A18" s="63" t="s">
        <v>19</v>
      </c>
      <c r="B18" s="64"/>
      <c r="C18" s="64"/>
      <c r="D18" s="44">
        <f aca="true" t="shared" si="4" ref="D18:J18">SUM(D5+D7+D11+D16+D17+D9)</f>
        <v>16608579</v>
      </c>
      <c r="E18" s="44">
        <f t="shared" si="4"/>
        <v>16608579</v>
      </c>
      <c r="F18" s="44">
        <f t="shared" si="4"/>
        <v>16608579</v>
      </c>
      <c r="G18" s="44">
        <f t="shared" si="4"/>
        <v>363875</v>
      </c>
      <c r="H18" s="44">
        <f t="shared" si="4"/>
        <v>503538</v>
      </c>
      <c r="I18" s="44">
        <f t="shared" si="4"/>
        <v>15676893</v>
      </c>
      <c r="J18" s="44">
        <f t="shared" si="4"/>
        <v>64273</v>
      </c>
      <c r="K18" s="49">
        <f>SUM(K5+K7+K11)</f>
        <v>0</v>
      </c>
    </row>
    <row r="19" spans="1:11" ht="12.7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</row>
  </sheetData>
  <sheetProtection/>
  <mergeCells count="10">
    <mergeCell ref="G2:J2"/>
    <mergeCell ref="F1:K1"/>
    <mergeCell ref="K2:K3"/>
    <mergeCell ref="F2:F3"/>
    <mergeCell ref="E1:E3"/>
    <mergeCell ref="A18:C18"/>
    <mergeCell ref="D1:D3"/>
    <mergeCell ref="C1:C3"/>
    <mergeCell ref="B1:B3"/>
    <mergeCell ref="A1:A3"/>
  </mergeCells>
  <printOptions/>
  <pageMargins left="0.5905511811023623" right="0.1968503937007874" top="1.1811023622047245" bottom="0.3937007874015748" header="0.5905511811023623" footer="0.5118110236220472"/>
  <pageSetup firstPageNumber="30" useFirstPageNumber="1" horizontalDpi="300" verticalDpi="300" orientation="landscape" paperSize="9" r:id="rId1"/>
  <headerFooter alignWithMargins="0">
    <oddHeader>&amp;LDochody i wydatki zwiazane z realizacją zadań
 z zakresu administracji rzadowej i innych zadań 
zleconych gminie odrębnymi ustawami w 2017 roku.
&amp;RTabela Nr 6
do uchwały budzetowej na 2016r  
Nr XXVIII/ 198/ 2016  z dnia 22.12. 2016 r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Janina</dc:creator>
  <cp:keywords/>
  <dc:description/>
  <cp:lastModifiedBy>J.Flont</cp:lastModifiedBy>
  <cp:lastPrinted>2014-10-31T10:26:31Z</cp:lastPrinted>
  <dcterms:created xsi:type="dcterms:W3CDTF">2000-01-08T16:06:05Z</dcterms:created>
  <dcterms:modified xsi:type="dcterms:W3CDTF">2016-12-27T14:46:55Z</dcterms:modified>
  <cp:category/>
  <cp:version/>
  <cp:contentType/>
  <cp:contentStatus/>
</cp:coreProperties>
</file>